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80" windowHeight="7860" activeTab="0"/>
  </bookViews>
  <sheets>
    <sheet name="2001 Table A10" sheetId="1" r:id="rId1"/>
    <sheet name="support" sheetId="2" r:id="rId2"/>
  </sheets>
  <definedNames/>
  <calcPr fullCalcOnLoad="1"/>
</workbook>
</file>

<file path=xl/sharedStrings.xml><?xml version="1.0" encoding="utf-8"?>
<sst xmlns="http://schemas.openxmlformats.org/spreadsheetml/2006/main" count="43" uniqueCount="41">
  <si>
    <t>By Pathway</t>
  </si>
  <si>
    <t>Pathway</t>
  </si>
  <si>
    <t>Population Dose (person-rem) (a)</t>
  </si>
  <si>
    <t>Percent of Total Dose</t>
  </si>
  <si>
    <t>Plume</t>
  </si>
  <si>
    <t>Ground</t>
  </si>
  <si>
    <t>Inhalation</t>
  </si>
  <si>
    <t>Vegetation</t>
  </si>
  <si>
    <t>Cow Milk</t>
  </si>
  <si>
    <t>Meat</t>
  </si>
  <si>
    <t>Total</t>
  </si>
  <si>
    <t xml:space="preserve"> </t>
  </si>
  <si>
    <t>By Radionuclide</t>
  </si>
  <si>
    <t>Radionuclide</t>
  </si>
  <si>
    <t>Percent of Total Dose (b)</t>
  </si>
  <si>
    <t>Gases and Vapors</t>
  </si>
  <si>
    <t>H-3</t>
  </si>
  <si>
    <t>C-14</t>
  </si>
  <si>
    <t>Kr-85</t>
  </si>
  <si>
    <t>I-129</t>
  </si>
  <si>
    <t>Particulates</t>
  </si>
  <si>
    <t>Cs-137</t>
  </si>
  <si>
    <t>U-234</t>
  </si>
  <si>
    <t>U-238</t>
  </si>
  <si>
    <t>Pu-238</t>
  </si>
  <si>
    <t>Pu-239</t>
  </si>
  <si>
    <t>Am-241</t>
  </si>
  <si>
    <t>Cm-244</t>
  </si>
  <si>
    <t>a.  Committed effective dose equivalent</t>
  </si>
  <si>
    <t>b.  Radionuclides contributing 0.01% or more of the total dose</t>
  </si>
  <si>
    <t>Co-60</t>
  </si>
  <si>
    <t>Cs-134</t>
  </si>
  <si>
    <t>Th-228</t>
  </si>
  <si>
    <t>Th-230</t>
  </si>
  <si>
    <t>Th-232</t>
  </si>
  <si>
    <t>U-235</t>
  </si>
  <si>
    <t>Eu-152</t>
  </si>
  <si>
    <t>Sr-90</t>
  </si>
  <si>
    <t>Alpha</t>
  </si>
  <si>
    <t>Non-Volatile Beta</t>
  </si>
  <si>
    <t>80-km (50-Mile) Collective Dose from Atmospheric Releases (POPDOSE-SR Code)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</si>
</sst>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0.0000"/>
    <numFmt numFmtId="168" formatCode="0.0000E+00"/>
  </numFmts>
  <fonts count="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1" fontId="0" fillId="0" borderId="0" xfId="0" applyNumberFormat="1" applyAlignment="1">
      <alignment horizontal="center"/>
    </xf>
    <xf numFmtId="11" fontId="0" fillId="0" borderId="1" xfId="0" applyNumberFormat="1" applyBorder="1" applyAlignment="1">
      <alignment horizontal="center"/>
    </xf>
    <xf numFmtId="11" fontId="0" fillId="0" borderId="2" xfId="0" applyNumberFormat="1" applyBorder="1" applyAlignment="1">
      <alignment horizontal="center"/>
    </xf>
    <xf numFmtId="11" fontId="1" fillId="0" borderId="0" xfId="0" applyNumberFormat="1" applyFont="1" applyAlignment="1">
      <alignment horizontal="center"/>
    </xf>
    <xf numFmtId="11" fontId="1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1" fontId="0" fillId="0" borderId="0" xfId="0" applyNumberFormat="1" applyAlignment="1">
      <alignment/>
    </xf>
    <xf numFmtId="10" fontId="0" fillId="0" borderId="0" xfId="0" applyNumberFormat="1" applyAlignment="1">
      <alignment/>
    </xf>
    <xf numFmtId="11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tabSelected="1" workbookViewId="0" topLeftCell="A1">
      <selection activeCell="A20" sqref="A20"/>
    </sheetView>
  </sheetViews>
  <sheetFormatPr defaultColWidth="9.00390625" defaultRowHeight="12.75"/>
  <cols>
    <col min="1" max="1" width="26.875" style="4" customWidth="1"/>
    <col min="2" max="2" width="33.125" style="12" customWidth="1"/>
    <col min="3" max="3" width="31.625" style="8" customWidth="1"/>
    <col min="4" max="16384" width="11.375" style="0" customWidth="1"/>
  </cols>
  <sheetData>
    <row r="1" spans="1:3" ht="12.75">
      <c r="A1" s="1"/>
      <c r="B1" s="13"/>
      <c r="C1" s="7"/>
    </row>
    <row r="2" ht="12.75">
      <c r="A2" s="2" t="s">
        <v>40</v>
      </c>
    </row>
    <row r="3" spans="1:3" ht="13.5" thickBot="1">
      <c r="A3" s="3"/>
      <c r="B3" s="14"/>
      <c r="C3" s="9"/>
    </row>
    <row r="5" spans="1:3" ht="12.75">
      <c r="A5" s="2" t="s">
        <v>0</v>
      </c>
      <c r="B5" s="15"/>
      <c r="C5" s="10"/>
    </row>
    <row r="6" spans="1:3" ht="12.75">
      <c r="A6" s="2"/>
      <c r="B6" s="15"/>
      <c r="C6" s="10"/>
    </row>
    <row r="7" spans="1:3" ht="12.75">
      <c r="A7" s="5" t="s">
        <v>1</v>
      </c>
      <c r="B7" s="16" t="s">
        <v>2</v>
      </c>
      <c r="C7" s="11" t="s">
        <v>3</v>
      </c>
    </row>
    <row r="9" spans="1:3" ht="12.75">
      <c r="A9" s="4" t="s">
        <v>4</v>
      </c>
      <c r="B9" s="12">
        <v>0.0191</v>
      </c>
      <c r="C9" s="23">
        <f>100*B9/B16</f>
        <v>0.6552990016125158</v>
      </c>
    </row>
    <row r="10" spans="1:3" ht="12.75">
      <c r="A10" s="4" t="s">
        <v>5</v>
      </c>
      <c r="B10" s="12">
        <v>0.0302</v>
      </c>
      <c r="C10" s="23">
        <f>100*B10/B16</f>
        <v>1.036127217209318</v>
      </c>
    </row>
    <row r="11" spans="1:3" ht="12.75">
      <c r="A11" s="4" t="s">
        <v>6</v>
      </c>
      <c r="B11" s="12">
        <v>2.06</v>
      </c>
      <c r="C11" s="23">
        <f>100*B11/B16</f>
        <v>70.67622739904621</v>
      </c>
    </row>
    <row r="12" spans="1:3" ht="12.75">
      <c r="A12" s="4" t="s">
        <v>7</v>
      </c>
      <c r="B12" s="12">
        <v>0.573</v>
      </c>
      <c r="C12" s="23">
        <f>100*B12/B16</f>
        <v>19.658970048375473</v>
      </c>
    </row>
    <row r="13" spans="1:3" ht="12.75">
      <c r="A13" s="4" t="s">
        <v>8</v>
      </c>
      <c r="B13" s="12">
        <v>0.197</v>
      </c>
      <c r="C13" s="23">
        <f>100*B13/B16</f>
        <v>6.7588431056369425</v>
      </c>
    </row>
    <row r="14" spans="1:3" ht="12.75">
      <c r="A14" s="4" t="s">
        <v>9</v>
      </c>
      <c r="B14" s="12">
        <v>0.0354</v>
      </c>
      <c r="C14" s="23">
        <f>100*B14/B16</f>
        <v>1.214533228119532</v>
      </c>
    </row>
    <row r="15" ht="12.75">
      <c r="B15" s="22"/>
    </row>
    <row r="16" spans="1:3" ht="12.75">
      <c r="A16" s="2" t="s">
        <v>10</v>
      </c>
      <c r="B16" s="15">
        <f>SUM(B9:B14)</f>
        <v>2.9147000000000003</v>
      </c>
      <c r="C16" s="8" t="s">
        <v>11</v>
      </c>
    </row>
    <row r="17" spans="1:2" ht="12.75">
      <c r="A17" s="2"/>
      <c r="B17" s="15"/>
    </row>
    <row r="18" spans="1:2" ht="12.75">
      <c r="A18" s="2"/>
      <c r="B18" s="15"/>
    </row>
    <row r="20" ht="12.75">
      <c r="A20" s="2" t="s">
        <v>12</v>
      </c>
    </row>
    <row r="21" spans="1:3" ht="12.75">
      <c r="A21" s="2"/>
      <c r="B21" s="15"/>
      <c r="C21" s="10"/>
    </row>
    <row r="22" spans="1:3" ht="12.75">
      <c r="A22" s="5" t="s">
        <v>13</v>
      </c>
      <c r="B22" s="16" t="s">
        <v>2</v>
      </c>
      <c r="C22" s="11" t="s">
        <v>14</v>
      </c>
    </row>
    <row r="24" ht="12.75">
      <c r="A24" s="21" t="s">
        <v>15</v>
      </c>
    </row>
    <row r="26" spans="1:3" ht="12.75">
      <c r="A26" t="s">
        <v>16</v>
      </c>
      <c r="B26" s="12">
        <v>1.71</v>
      </c>
      <c r="C26" s="23">
        <f>B26/$B$53*100</f>
        <v>58.66313910230989</v>
      </c>
    </row>
    <row r="27" spans="1:3" ht="12.75">
      <c r="A27" t="s">
        <v>17</v>
      </c>
      <c r="B27" s="12">
        <v>0.00167</v>
      </c>
      <c r="C27" s="23">
        <f>B27/$B$53*100</f>
        <v>0.05729090193032603</v>
      </c>
    </row>
    <row r="28" spans="1:3" ht="12.75">
      <c r="A28" t="s">
        <v>18</v>
      </c>
      <c r="B28" s="12">
        <v>0.0191</v>
      </c>
      <c r="C28" s="23">
        <f>B28/$B$53*100</f>
        <v>0.6552432496222917</v>
      </c>
    </row>
    <row r="29" spans="1:3" ht="12.75">
      <c r="A29" t="s">
        <v>19</v>
      </c>
      <c r="B29" s="12">
        <v>0.217</v>
      </c>
      <c r="C29" s="23">
        <f>B29/$B$53*100</f>
        <v>7.444386658012425</v>
      </c>
    </row>
    <row r="31" ht="12.75">
      <c r="A31" s="21" t="s">
        <v>20</v>
      </c>
    </row>
    <row r="33" spans="1:3" ht="12.75">
      <c r="A33" t="s">
        <v>30</v>
      </c>
      <c r="B33" s="12">
        <v>0.00752</v>
      </c>
      <c r="C33" s="23">
        <f aca="true" t="shared" si="0" ref="C33:C47">B33/$B$53*100</f>
        <v>0.2579805883329651</v>
      </c>
    </row>
    <row r="34" spans="1:3" ht="12.75">
      <c r="A34" t="s">
        <v>37</v>
      </c>
      <c r="B34" s="12">
        <f>0.0631*0.00371/(0.00371+0.0328)</f>
        <v>0.006411969323473021</v>
      </c>
      <c r="C34" s="23">
        <f t="shared" si="0"/>
        <v>0.2199685662822466</v>
      </c>
    </row>
    <row r="35" spans="1:3" ht="12.75">
      <c r="A35" t="s">
        <v>31</v>
      </c>
      <c r="B35" s="12">
        <v>0.000445</v>
      </c>
      <c r="C35" s="23">
        <f t="shared" si="0"/>
        <v>0.01526613853832041</v>
      </c>
    </row>
    <row r="36" spans="1:3" ht="12.75">
      <c r="A36" t="s">
        <v>21</v>
      </c>
      <c r="B36" s="12">
        <v>0.0211</v>
      </c>
      <c r="C36" s="23">
        <f t="shared" si="0"/>
        <v>0.7238551082214846</v>
      </c>
    </row>
    <row r="37" spans="1:3" ht="12.75">
      <c r="A37" t="s">
        <v>36</v>
      </c>
      <c r="B37" s="12">
        <v>0.000332</v>
      </c>
      <c r="C37" s="23">
        <f t="shared" si="0"/>
        <v>0.011389568527466013</v>
      </c>
    </row>
    <row r="38" spans="1:3" ht="12.75">
      <c r="A38" t="s">
        <v>32</v>
      </c>
      <c r="B38" s="12">
        <v>0.000423</v>
      </c>
      <c r="C38" s="23">
        <f t="shared" si="0"/>
        <v>0.014511408093729286</v>
      </c>
    </row>
    <row r="39" spans="1:3" ht="12.75">
      <c r="A39" t="s">
        <v>33</v>
      </c>
      <c r="B39" s="12">
        <v>0.000302</v>
      </c>
      <c r="C39" s="23">
        <f t="shared" si="0"/>
        <v>0.010360390648478122</v>
      </c>
    </row>
    <row r="40" spans="1:3" ht="12.75">
      <c r="A40" t="s">
        <v>34</v>
      </c>
      <c r="B40" s="12">
        <v>0.000978</v>
      </c>
      <c r="C40" s="23">
        <f t="shared" si="0"/>
        <v>0.03355119885500531</v>
      </c>
    </row>
    <row r="41" spans="1:3" ht="12.75">
      <c r="A41" t="s">
        <v>22</v>
      </c>
      <c r="B41" s="12">
        <v>0.0149</v>
      </c>
      <c r="C41" s="23">
        <f t="shared" si="0"/>
        <v>0.5111583465639867</v>
      </c>
    </row>
    <row r="42" spans="1:3" ht="12.75">
      <c r="A42" t="s">
        <v>35</v>
      </c>
      <c r="B42" s="12">
        <v>0.000488</v>
      </c>
      <c r="C42" s="23">
        <f t="shared" si="0"/>
        <v>0.016741293498203056</v>
      </c>
    </row>
    <row r="43" spans="1:3" ht="12.75">
      <c r="A43" t="s">
        <v>23</v>
      </c>
      <c r="B43" s="12">
        <v>0.0174</v>
      </c>
      <c r="C43" s="23">
        <f t="shared" si="0"/>
        <v>0.5969231698129778</v>
      </c>
    </row>
    <row r="44" spans="1:3" ht="12.75">
      <c r="A44" t="s">
        <v>24</v>
      </c>
      <c r="B44" s="12">
        <v>0.0245</v>
      </c>
      <c r="C44" s="23">
        <f t="shared" si="0"/>
        <v>0.8404952678401125</v>
      </c>
    </row>
    <row r="45" spans="1:3" ht="12.75">
      <c r="A45" t="s">
        <v>25</v>
      </c>
      <c r="B45" s="12">
        <f>0.753*0.0022/(0.0022+0.00142)</f>
        <v>0.4576243093922652</v>
      </c>
      <c r="C45" s="23">
        <f t="shared" si="0"/>
        <v>15.699227203787691</v>
      </c>
    </row>
    <row r="46" spans="1:3" ht="12.75">
      <c r="A46" t="s">
        <v>26</v>
      </c>
      <c r="B46" s="12">
        <v>0.057</v>
      </c>
      <c r="C46" s="23">
        <f t="shared" si="0"/>
        <v>1.9554379700769964</v>
      </c>
    </row>
    <row r="47" spans="1:3" ht="12.75">
      <c r="A47" t="s">
        <v>27</v>
      </c>
      <c r="B47" s="12">
        <v>0.00569</v>
      </c>
      <c r="C47" s="23">
        <f t="shared" si="0"/>
        <v>0.19520073771470367</v>
      </c>
    </row>
    <row r="48" spans="1:3" ht="12.75">
      <c r="A48"/>
      <c r="C48" s="23"/>
    </row>
    <row r="49" spans="1:3" ht="12.75">
      <c r="A49"/>
      <c r="C49" s="23"/>
    </row>
    <row r="50" spans="1:3" ht="12.75">
      <c r="A50" t="s">
        <v>38</v>
      </c>
      <c r="B50" s="12">
        <f>0.753*0.00142/(0.0022+0.00142)</f>
        <v>0.29537569060773483</v>
      </c>
      <c r="C50" s="23">
        <f>B50/$B$53*100</f>
        <v>10.13313755880842</v>
      </c>
    </row>
    <row r="51" spans="1:3" ht="12.75">
      <c r="A51" t="s">
        <v>39</v>
      </c>
      <c r="B51" s="12">
        <f>0.0631*0.0328/(0.00371+0.0328)</f>
        <v>0.05668803067652699</v>
      </c>
      <c r="C51" s="23">
        <f>B51/$B$53*100</f>
        <v>1.9447355725222881</v>
      </c>
    </row>
    <row r="52" spans="1:3" ht="12.75">
      <c r="A52"/>
      <c r="C52" s="23"/>
    </row>
    <row r="53" spans="1:3" s="29" customFormat="1" ht="12.75">
      <c r="A53" s="29" t="s">
        <v>10</v>
      </c>
      <c r="B53" s="15">
        <f>SUM(B26:B51)</f>
        <v>2.914948</v>
      </c>
      <c r="C53" s="30"/>
    </row>
    <row r="54" ht="12.75">
      <c r="A54" s="6"/>
    </row>
    <row r="55" spans="1:3" s="20" customFormat="1" ht="12">
      <c r="A55" s="17" t="s">
        <v>28</v>
      </c>
      <c r="B55" s="18"/>
      <c r="C55" s="19"/>
    </row>
    <row r="56" ht="12.75">
      <c r="A56" s="17" t="s">
        <v>29</v>
      </c>
    </row>
  </sheetData>
  <printOptions/>
  <pageMargins left="1" right="0.75" top="0.75" bottom="0.75" header="0.5" footer="0.5"/>
  <pageSetup fitToHeight="1" fitToWidth="1" horizontalDpi="600" verticalDpi="600" orientation="portrait" scale="93" r:id="rId1"/>
  <headerFooter alignWithMargins="0">
    <oddHeader>&amp;C&amp;"Geneva,Bold"&amp;11A10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64"/>
  <sheetViews>
    <sheetView workbookViewId="0" topLeftCell="A1">
      <selection activeCell="B6" sqref="B6"/>
    </sheetView>
  </sheetViews>
  <sheetFormatPr defaultColWidth="9.00390625" defaultRowHeight="12.75"/>
  <cols>
    <col min="1" max="1" width="16.375" style="0" customWidth="1"/>
    <col min="2" max="2" width="14.125" style="0" customWidth="1"/>
    <col min="3" max="3" width="12.125" style="25" customWidth="1"/>
    <col min="4" max="5" width="11.375" style="0" customWidth="1"/>
    <col min="6" max="6" width="11.375" style="24" customWidth="1"/>
    <col min="7" max="7" width="11.375" style="27" customWidth="1"/>
    <col min="8" max="16384" width="11.375" style="0" customWidth="1"/>
  </cols>
  <sheetData>
    <row r="3" spans="6:7" ht="12.75">
      <c r="F3" s="24">
        <v>1.55</v>
      </c>
      <c r="G3" s="27">
        <v>54.96524969715308</v>
      </c>
    </row>
    <row r="4" spans="2:7" ht="12.75">
      <c r="B4" s="24"/>
      <c r="F4" s="24">
        <v>0.000238</v>
      </c>
      <c r="G4" s="27">
        <v>0.00843982543736931</v>
      </c>
    </row>
    <row r="5" spans="2:7" ht="12.75">
      <c r="B5" s="24"/>
      <c r="F5" s="24">
        <v>0.00953</v>
      </c>
      <c r="G5" s="27">
        <v>0.3379476320089476</v>
      </c>
    </row>
    <row r="6" spans="2:7" ht="12.75">
      <c r="B6" s="24"/>
      <c r="F6" s="24">
        <v>0.0407</v>
      </c>
      <c r="G6" s="27">
        <v>1.443281072692987</v>
      </c>
    </row>
    <row r="7" ht="12.75">
      <c r="B7" s="24"/>
    </row>
    <row r="8" ht="12.75">
      <c r="B8" s="24"/>
    </row>
    <row r="9" ht="12.75">
      <c r="B9" s="24"/>
    </row>
    <row r="12" ht="12.75">
      <c r="B12" s="24"/>
    </row>
    <row r="13" spans="2:7" ht="12.75">
      <c r="B13" s="24"/>
      <c r="F13" s="24">
        <v>0.000984</v>
      </c>
      <c r="G13" s="27">
        <v>0.03489406819483782</v>
      </c>
    </row>
    <row r="14" spans="2:7" ht="12.75">
      <c r="B14" s="24"/>
      <c r="F14" s="24">
        <v>0.0529</v>
      </c>
      <c r="G14" s="27">
        <v>3.489406819483782</v>
      </c>
    </row>
    <row r="15" spans="2:7" ht="12.75">
      <c r="B15" s="24"/>
      <c r="F15" s="24">
        <v>0.000397</v>
      </c>
      <c r="G15" s="27">
        <v>0.014078196212754688</v>
      </c>
    </row>
    <row r="16" spans="2:7" ht="12.75">
      <c r="B16" s="24"/>
      <c r="F16" s="24">
        <v>0.0766</v>
      </c>
      <c r="G16" s="27">
        <v>2.716347178581887</v>
      </c>
    </row>
    <row r="17" spans="2:7" ht="12.75">
      <c r="B17" s="24"/>
      <c r="F17" s="24">
        <v>0.000322</v>
      </c>
      <c r="G17" s="27">
        <v>0.01141858735644083</v>
      </c>
    </row>
    <row r="18" spans="2:7" ht="12.75">
      <c r="B18" s="24"/>
      <c r="F18" s="24">
        <v>0.00118</v>
      </c>
      <c r="G18" s="27">
        <v>0.04184451267267137</v>
      </c>
    </row>
    <row r="19" spans="2:7" ht="12.75">
      <c r="B19" s="24"/>
      <c r="F19" s="24">
        <v>0.000798</v>
      </c>
      <c r="G19" s="27">
        <v>0.02829823823117945</v>
      </c>
    </row>
    <row r="20" spans="2:7" ht="12.75">
      <c r="B20" s="24"/>
      <c r="F20" s="24">
        <v>0.00348</v>
      </c>
      <c r="G20" s="27">
        <v>0.12340585093296302</v>
      </c>
    </row>
    <row r="21" spans="2:7" ht="12.75">
      <c r="B21" s="24"/>
      <c r="F21" s="24">
        <v>0.000383</v>
      </c>
      <c r="G21" s="27">
        <v>0.013581735892909433</v>
      </c>
    </row>
    <row r="22" spans="2:7" ht="12.75">
      <c r="B22" s="24"/>
      <c r="F22" s="24">
        <v>0.00521</v>
      </c>
      <c r="G22" s="27">
        <v>0.18475416188526936</v>
      </c>
    </row>
    <row r="23" spans="2:7" ht="12.75">
      <c r="B23" s="24"/>
      <c r="F23" s="24">
        <v>0.329</v>
      </c>
      <c r="G23" s="27">
        <v>11.666817516363457</v>
      </c>
    </row>
    <row r="24" spans="2:7" ht="12.75">
      <c r="B24" s="24"/>
      <c r="F24" s="24">
        <v>0.418</v>
      </c>
      <c r="G24" s="27">
        <v>24.468401478087493</v>
      </c>
    </row>
    <row r="25" spans="2:7" ht="12.75">
      <c r="B25" s="24"/>
      <c r="F25" s="24">
        <v>0.00027</v>
      </c>
      <c r="G25" s="27">
        <v>0.00957459188272989</v>
      </c>
    </row>
    <row r="26" spans="2:7" ht="12.75">
      <c r="B26" s="24"/>
      <c r="F26" s="24">
        <v>0.000235</v>
      </c>
      <c r="G26" s="27">
        <v>0.008333441083116755</v>
      </c>
    </row>
    <row r="27" spans="2:7" ht="12.75">
      <c r="B27" s="24"/>
      <c r="F27" s="24">
        <v>0.00733</v>
      </c>
      <c r="G27" s="27">
        <v>0.2599324388904077</v>
      </c>
    </row>
    <row r="28" spans="2:7" ht="12.75">
      <c r="B28" s="24"/>
      <c r="F28" s="24">
        <v>0.000815</v>
      </c>
      <c r="G28" s="27">
        <v>0.028901082905277257</v>
      </c>
    </row>
    <row r="29" spans="2:7" ht="12.75">
      <c r="B29" s="24"/>
      <c r="F29" s="24">
        <v>0.00321</v>
      </c>
      <c r="G29" s="27">
        <v>0.11383125905023313</v>
      </c>
    </row>
    <row r="30" spans="2:7" ht="12.75">
      <c r="B30" s="24"/>
      <c r="F30" s="24">
        <v>0.00057</v>
      </c>
      <c r="G30" s="27">
        <v>0.02021302730798532</v>
      </c>
    </row>
    <row r="31" ht="12.75">
      <c r="B31" s="24"/>
    </row>
    <row r="32" ht="12.75">
      <c r="B32" s="24"/>
    </row>
    <row r="33" ht="12.75">
      <c r="B33" s="24"/>
    </row>
    <row r="34" ht="12.75">
      <c r="B34" s="24"/>
    </row>
    <row r="35" ht="12.75">
      <c r="B35" s="24"/>
    </row>
    <row r="36" spans="1:7" s="20" customFormat="1" ht="12.75">
      <c r="A36"/>
      <c r="B36" s="24"/>
      <c r="C36" s="25"/>
      <c r="F36" s="26"/>
      <c r="G36" s="28"/>
    </row>
    <row r="40" ht="12.75">
      <c r="B40" s="24"/>
    </row>
    <row r="42" ht="12.75">
      <c r="B42" s="24"/>
    </row>
    <row r="43" ht="12.75">
      <c r="B43" s="24"/>
    </row>
    <row r="44" ht="12.75">
      <c r="B44" s="24"/>
    </row>
    <row r="45" ht="12.75">
      <c r="B45" s="24"/>
    </row>
    <row r="46" ht="12.75">
      <c r="B46" s="24"/>
    </row>
    <row r="47" ht="12.75">
      <c r="B47" s="24"/>
    </row>
    <row r="48" ht="12.75">
      <c r="B48" s="24"/>
    </row>
    <row r="49" ht="12.75">
      <c r="B49" s="24"/>
    </row>
    <row r="50" ht="12.75">
      <c r="B50" s="24"/>
    </row>
    <row r="51" ht="12.75">
      <c r="B51" s="24"/>
    </row>
    <row r="52" ht="12.75">
      <c r="B52" s="24"/>
    </row>
    <row r="53" ht="12.75">
      <c r="B53" s="24"/>
    </row>
    <row r="54" ht="12.75">
      <c r="B54" s="24"/>
    </row>
    <row r="55" ht="12.75">
      <c r="B55" s="24"/>
    </row>
    <row r="56" ht="12.75">
      <c r="B56" s="24"/>
    </row>
    <row r="57" ht="12.75">
      <c r="B57" s="24"/>
    </row>
    <row r="58" ht="12.75">
      <c r="B58" s="24"/>
    </row>
    <row r="59" ht="12.75">
      <c r="B59" s="24"/>
    </row>
    <row r="60" ht="12.75">
      <c r="B60" s="24"/>
    </row>
    <row r="61" ht="12.75">
      <c r="B61" s="24"/>
    </row>
    <row r="62" ht="12.75">
      <c r="B62" s="24"/>
    </row>
    <row r="63" ht="12.75">
      <c r="B63" s="24"/>
    </row>
    <row r="64" ht="12.75">
      <c r="B64" s="24"/>
    </row>
  </sheetData>
  <printOptions/>
  <pageMargins left="0.75" right="0.75" top="0.75" bottom="0.7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w6251</cp:lastModifiedBy>
  <cp:lastPrinted>2002-04-29T17:16:15Z</cp:lastPrinted>
  <dcterms:created xsi:type="dcterms:W3CDTF">2002-04-29T17:11:22Z</dcterms:created>
  <cp:category/>
  <cp:version/>
  <cp:contentType/>
  <cp:contentStatus/>
</cp:coreProperties>
</file>