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150" windowWidth="24840" windowHeight="12555"/>
  </bookViews>
  <sheets>
    <sheet name="NPDES Dup" sheetId="1" r:id="rId1"/>
  </sheets>
  <definedNames>
    <definedName name="_xlnm._FilterDatabase" localSheetId="0" hidden="1">'NPDES Dup'!$A$1:$I$95</definedName>
    <definedName name="_xlnm.Print_Titles" localSheetId="0">'NPDES Dup'!$1:$4</definedName>
  </definedNames>
  <calcPr calcId="145621"/>
</workbook>
</file>

<file path=xl/calcChain.xml><?xml version="1.0" encoding="utf-8"?>
<calcChain xmlns="http://schemas.openxmlformats.org/spreadsheetml/2006/main">
  <c r="I84" i="1" l="1"/>
  <c r="H84" i="1"/>
  <c r="H95" i="1" l="1"/>
  <c r="I95" i="1" s="1"/>
  <c r="H41" i="1" l="1"/>
  <c r="I41" i="1" s="1"/>
  <c r="H73" i="1" l="1"/>
  <c r="I73" i="1" s="1"/>
  <c r="H72" i="1"/>
  <c r="I72" i="1" s="1"/>
  <c r="H71" i="1"/>
  <c r="I71" i="1" s="1"/>
  <c r="H67" i="1" l="1"/>
  <c r="I67" i="1" s="1"/>
  <c r="H66" i="1"/>
  <c r="I66" i="1" s="1"/>
  <c r="H65" i="1"/>
  <c r="I65" i="1" s="1"/>
  <c r="H38" i="1" l="1"/>
  <c r="I38" i="1" s="1"/>
  <c r="H37" i="1" l="1"/>
  <c r="I37" i="1" s="1"/>
  <c r="H36" i="1"/>
  <c r="I36" i="1" s="1"/>
  <c r="H12" i="1" l="1"/>
  <c r="I12" i="1" s="1"/>
  <c r="H91" i="1" l="1"/>
  <c r="I91" i="1" s="1"/>
  <c r="H82" i="1" l="1"/>
  <c r="I82" i="1" s="1"/>
  <c r="H13" i="1" l="1"/>
  <c r="I13" i="1" s="1"/>
  <c r="H46" i="1" l="1"/>
  <c r="H53" i="1"/>
  <c r="H52" i="1"/>
  <c r="H54" i="1"/>
  <c r="H68" i="1"/>
  <c r="H85" i="1"/>
  <c r="H86" i="1"/>
  <c r="H94" i="1"/>
  <c r="H47" i="1"/>
  <c r="H42" i="1" l="1"/>
  <c r="I42" i="1" s="1"/>
  <c r="H40" i="1"/>
  <c r="I40" i="1" s="1"/>
  <c r="I85" i="1"/>
  <c r="I86" i="1"/>
  <c r="I47" i="1"/>
  <c r="I46" i="1"/>
  <c r="I53" i="1"/>
  <c r="I52" i="1"/>
  <c r="I54" i="1"/>
  <c r="I94" i="1"/>
  <c r="I68" i="1"/>
  <c r="H27" i="1"/>
  <c r="I27" i="1" s="1"/>
  <c r="H43" i="1"/>
  <c r="H20" i="1" l="1"/>
  <c r="I20" i="1" s="1"/>
  <c r="H7" i="1"/>
  <c r="I7" i="1" s="1"/>
  <c r="I43" i="1"/>
</calcChain>
</file>

<file path=xl/sharedStrings.xml><?xml version="1.0" encoding="utf-8"?>
<sst xmlns="http://schemas.openxmlformats.org/spreadsheetml/2006/main" count="616" uniqueCount="75">
  <si>
    <t>Data Table 8-3, NPDES Duplicate Sample Results</t>
  </si>
  <si>
    <t>EML = Environmental Monitoring Laboratory, SES = Shealy Environmental Services</t>
  </si>
  <si>
    <t>NPDES Site</t>
  </si>
  <si>
    <t>Laboratory</t>
  </si>
  <si>
    <t>Parameter</t>
  </si>
  <si>
    <t>Units</t>
  </si>
  <si>
    <t>Outfall Value</t>
  </si>
  <si>
    <t>Duplicate Value</t>
  </si>
  <si>
    <t>Relative % Difference</t>
  </si>
  <si>
    <t>A-11</t>
  </si>
  <si>
    <t>EML</t>
  </si>
  <si>
    <t>Total Suspended Solids</t>
  </si>
  <si>
    <t>mg/L</t>
  </si>
  <si>
    <t>SES</t>
  </si>
  <si>
    <t>Biochemical Oxygen Demand</t>
  </si>
  <si>
    <t>H-16</t>
  </si>
  <si>
    <t>A-01</t>
  </si>
  <si>
    <t>Iron</t>
  </si>
  <si>
    <t>H-12</t>
  </si>
  <si>
    <t>Copper</t>
  </si>
  <si>
    <t>Zinc</t>
  </si>
  <si>
    <t>Oil &amp; Grease</t>
  </si>
  <si>
    <t>A-1A</t>
  </si>
  <si>
    <t>Trichloroethylene</t>
  </si>
  <si>
    <r>
      <rPr>
        <sz val="10"/>
        <rFont val="Calibri"/>
        <family val="2"/>
      </rPr>
      <t>µ</t>
    </r>
    <r>
      <rPr>
        <sz val="10"/>
        <rFont val="Arial"/>
        <family val="2"/>
      </rPr>
      <t>g/L</t>
    </r>
  </si>
  <si>
    <t>Tetrachloroethylene</t>
  </si>
  <si>
    <t>µg/L</t>
  </si>
  <si>
    <t>M-05</t>
  </si>
  <si>
    <t>Low Level Mercury</t>
  </si>
  <si>
    <t>ng/L</t>
  </si>
  <si>
    <t>Cadmium</t>
  </si>
  <si>
    <t>Chromium</t>
  </si>
  <si>
    <t>Lead</t>
  </si>
  <si>
    <t xml:space="preserve">H-16 </t>
  </si>
  <si>
    <t>Nickel</t>
  </si>
  <si>
    <t>Silver</t>
  </si>
  <si>
    <t>Mercury</t>
  </si>
  <si>
    <t>F-08</t>
  </si>
  <si>
    <t>L-07</t>
  </si>
  <si>
    <t>K-18</t>
  </si>
  <si>
    <t>H-02</t>
  </si>
  <si>
    <t>mg/l</t>
  </si>
  <si>
    <r>
      <t>Relative Percent</t>
    </r>
    <r>
      <rPr>
        <b/>
        <u/>
        <sz val="10"/>
        <rFont val="Arial"/>
        <family val="2"/>
      </rPr>
      <t xml:space="preserve">
</t>
    </r>
    <r>
      <rPr>
        <b/>
        <sz val="10"/>
        <rFont val="Arial"/>
        <family val="2"/>
      </rPr>
      <t>Difference (</t>
    </r>
    <r>
      <rPr>
        <b/>
        <u/>
        <sz val="10"/>
        <rFont val="Arial"/>
        <family val="2"/>
      </rPr>
      <t>&lt;</t>
    </r>
    <r>
      <rPr>
        <b/>
        <sz val="10"/>
        <rFont val="Arial"/>
        <family val="2"/>
      </rPr>
      <t xml:space="preserve"> 20 %)</t>
    </r>
  </si>
  <si>
    <t>H-07</t>
  </si>
  <si>
    <t>Low Level Mercury Blank</t>
  </si>
  <si>
    <t>Sample Date</t>
  </si>
  <si>
    <t>♦</t>
  </si>
  <si>
    <r>
      <t xml:space="preserve">♦ </t>
    </r>
    <r>
      <rPr>
        <sz val="10"/>
        <color rgb="FFFF0000"/>
        <rFont val="Arial"/>
        <family val="2"/>
      </rPr>
      <t>not calculated due to less than value</t>
    </r>
  </si>
  <si>
    <t>NO FLOW</t>
  </si>
  <si>
    <t>EBL</t>
  </si>
  <si>
    <t>&lt;0.5</t>
  </si>
  <si>
    <t>&lt;5.7</t>
  </si>
  <si>
    <t>&lt;5.2</t>
  </si>
  <si>
    <t>&lt;1.0</t>
  </si>
  <si>
    <t>&lt;2.0</t>
  </si>
  <si>
    <r>
      <t>&lt;0.5</t>
    </r>
    <r>
      <rPr>
        <vertAlign val="superscript"/>
        <sz val="10"/>
        <color rgb="FFFF0000"/>
        <rFont val="Arial"/>
        <family val="2"/>
      </rPr>
      <t>1</t>
    </r>
  </si>
  <si>
    <t>1. Field Blank (not Outfall) result</t>
  </si>
  <si>
    <t>&lt;0.0001</t>
  </si>
  <si>
    <t>&lt;0.005</t>
  </si>
  <si>
    <t>&lt;0.002</t>
  </si>
  <si>
    <t>&lt;0.01</t>
  </si>
  <si>
    <t>pH</t>
  </si>
  <si>
    <t>SU</t>
  </si>
  <si>
    <t>&lt;5.3</t>
  </si>
  <si>
    <t>&lt;5.4</t>
  </si>
  <si>
    <t>&lt;4.8</t>
  </si>
  <si>
    <t>&lt;4.9</t>
  </si>
  <si>
    <t>D-01</t>
  </si>
  <si>
    <t>&lt;0.0020</t>
  </si>
  <si>
    <t>&lt;0.0100</t>
  </si>
  <si>
    <t>D-01C</t>
  </si>
  <si>
    <t>Aluminum</t>
  </si>
  <si>
    <t>Manganese</t>
  </si>
  <si>
    <t>&lt;4.7</t>
  </si>
  <si>
    <t>&lt;1.4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</si>
</sst>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"/>
    <numFmt numFmtId="166" formatCode="0.000"/>
    <numFmt numFmtId="167" formatCode="0.00000"/>
  </numFmts>
  <fonts count="9" x14ac:knownFonts="1">
    <font>
      <sz val="10"/>
      <color theme="1"/>
      <name val="Arial"/>
      <family val="2"/>
    </font>
    <font>
      <b/>
      <sz val="12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0"/>
      <color rgb="FFFF0000"/>
      <name val="Arial"/>
      <family val="2"/>
    </font>
    <font>
      <vertAlign val="superscript"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65" fontId="0" fillId="0" borderId="1" xfId="0" applyNumberForma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4" fontId="5" fillId="2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65" fontId="5" fillId="0" borderId="7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5" fillId="0" borderId="10" xfId="0" applyNumberFormat="1" applyFont="1" applyFill="1" applyBorder="1" applyAlignment="1">
      <alignment horizontal="center" vertical="center"/>
    </xf>
    <xf numFmtId="14" fontId="5" fillId="0" borderId="9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165" fontId="5" fillId="2" borderId="4" xfId="0" applyNumberFormat="1" applyFont="1" applyFill="1" applyBorder="1" applyAlignment="1">
      <alignment horizontal="center" vertical="center"/>
    </xf>
    <xf numFmtId="165" fontId="5" fillId="0" borderId="4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4" fontId="3" fillId="3" borderId="12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165" fontId="3" fillId="3" borderId="13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FF33CC"/>
      <color rgb="FFFF7C80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tabSelected="1" zoomScale="130" zoomScaleNormal="130" workbookViewId="0">
      <pane ySplit="4" topLeftCell="A5" activePane="bottomLeft" state="frozen"/>
      <selection pane="bottomLeft" activeCell="A4" sqref="A4"/>
    </sheetView>
  </sheetViews>
  <sheetFormatPr defaultRowHeight="12.75" x14ac:dyDescent="0.2"/>
  <cols>
    <col min="1" max="1" width="10.85546875" style="10" customWidth="1"/>
    <col min="2" max="2" width="7.85546875" style="3" customWidth="1"/>
    <col min="3" max="3" width="10.85546875" style="3" bestFit="1" customWidth="1"/>
    <col min="4" max="4" width="24.85546875" style="3" customWidth="1"/>
    <col min="5" max="5" width="5.42578125" style="3" bestFit="1" customWidth="1"/>
    <col min="6" max="7" width="10.5703125" style="1" customWidth="1"/>
    <col min="8" max="8" width="10.28515625" style="11" customWidth="1"/>
    <col min="9" max="9" width="10.140625" style="3" customWidth="1"/>
    <col min="10" max="10" width="21.5703125" style="3" customWidth="1"/>
    <col min="11" max="16384" width="9.140625" style="3"/>
  </cols>
  <sheetData>
    <row r="1" spans="1:11" ht="15.75" x14ac:dyDescent="0.2">
      <c r="A1" s="17" t="s">
        <v>0</v>
      </c>
      <c r="B1" s="1"/>
      <c r="C1" s="1"/>
      <c r="D1" s="1"/>
      <c r="E1" s="1"/>
      <c r="H1" s="2"/>
      <c r="I1" s="1"/>
    </row>
    <row r="2" spans="1:11" x14ac:dyDescent="0.2">
      <c r="A2" s="18" t="s">
        <v>1</v>
      </c>
      <c r="B2" s="1"/>
      <c r="C2" s="1"/>
      <c r="D2" s="1"/>
      <c r="E2" s="1"/>
      <c r="H2" s="2"/>
      <c r="I2" s="20" t="s">
        <v>47</v>
      </c>
    </row>
    <row r="3" spans="1:11" ht="13.5" thickBot="1" x14ac:dyDescent="0.25">
      <c r="A3" s="18"/>
      <c r="B3" s="1"/>
      <c r="C3" s="1"/>
      <c r="D3" s="1"/>
      <c r="E3" s="33"/>
      <c r="F3" s="33"/>
      <c r="G3" s="47" t="s">
        <v>56</v>
      </c>
      <c r="H3" s="47"/>
      <c r="I3" s="47"/>
    </row>
    <row r="4" spans="1:11" ht="53.25" customHeight="1" thickBot="1" x14ac:dyDescent="0.25">
      <c r="A4" s="42" t="s">
        <v>45</v>
      </c>
      <c r="B4" s="43" t="s">
        <v>2</v>
      </c>
      <c r="C4" s="44" t="s">
        <v>3</v>
      </c>
      <c r="D4" s="44" t="s">
        <v>4</v>
      </c>
      <c r="E4" s="44" t="s">
        <v>5</v>
      </c>
      <c r="F4" s="43" t="s">
        <v>6</v>
      </c>
      <c r="G4" s="43" t="s">
        <v>7</v>
      </c>
      <c r="H4" s="45" t="s">
        <v>8</v>
      </c>
      <c r="I4" s="46" t="s">
        <v>42</v>
      </c>
    </row>
    <row r="5" spans="1:11" s="15" customFormat="1" ht="15" thickTop="1" x14ac:dyDescent="0.2">
      <c r="A5" s="35">
        <v>41284</v>
      </c>
      <c r="B5" s="32" t="s">
        <v>9</v>
      </c>
      <c r="C5" s="32" t="s">
        <v>13</v>
      </c>
      <c r="D5" s="32" t="s">
        <v>44</v>
      </c>
      <c r="E5" s="32" t="s">
        <v>29</v>
      </c>
      <c r="F5" s="34" t="s">
        <v>55</v>
      </c>
      <c r="G5" s="34" t="s">
        <v>50</v>
      </c>
      <c r="H5" s="32" t="s">
        <v>46</v>
      </c>
      <c r="I5" s="36" t="s">
        <v>46</v>
      </c>
    </row>
    <row r="6" spans="1:11" x14ac:dyDescent="0.2">
      <c r="A6" s="24">
        <v>41310</v>
      </c>
      <c r="B6" s="12" t="s">
        <v>16</v>
      </c>
      <c r="C6" s="4" t="s">
        <v>13</v>
      </c>
      <c r="D6" s="12" t="s">
        <v>14</v>
      </c>
      <c r="E6" s="4" t="s">
        <v>12</v>
      </c>
      <c r="F6" s="5" t="s">
        <v>54</v>
      </c>
      <c r="G6" s="5" t="s">
        <v>54</v>
      </c>
      <c r="H6" s="12" t="s">
        <v>46</v>
      </c>
      <c r="I6" s="26" t="s">
        <v>46</v>
      </c>
    </row>
    <row r="7" spans="1:11" x14ac:dyDescent="0.2">
      <c r="A7" s="24">
        <v>41310</v>
      </c>
      <c r="B7" s="12" t="s">
        <v>16</v>
      </c>
      <c r="C7" s="4" t="s">
        <v>10</v>
      </c>
      <c r="D7" s="12" t="s">
        <v>17</v>
      </c>
      <c r="E7" s="4" t="s">
        <v>12</v>
      </c>
      <c r="F7" s="6">
        <v>8.2699999999999996E-2</v>
      </c>
      <c r="G7" s="6">
        <v>8.0600000000000005E-2</v>
      </c>
      <c r="H7" s="14">
        <f>ABS(F7-G7)/((F7+G7)/2)*100</f>
        <v>2.571953459889762</v>
      </c>
      <c r="I7" s="26" t="str">
        <f>IF(H7&gt;20,"No","Yes")</f>
        <v>Yes</v>
      </c>
    </row>
    <row r="8" spans="1:11" x14ac:dyDescent="0.2">
      <c r="A8" s="24">
        <v>41309</v>
      </c>
      <c r="B8" s="12" t="s">
        <v>16</v>
      </c>
      <c r="C8" s="4" t="s">
        <v>13</v>
      </c>
      <c r="D8" s="12" t="s">
        <v>21</v>
      </c>
      <c r="E8" s="4" t="s">
        <v>12</v>
      </c>
      <c r="F8" s="5" t="s">
        <v>51</v>
      </c>
      <c r="G8" s="5" t="s">
        <v>52</v>
      </c>
      <c r="H8" s="12" t="s">
        <v>46</v>
      </c>
      <c r="I8" s="26" t="s">
        <v>46</v>
      </c>
    </row>
    <row r="9" spans="1:11" x14ac:dyDescent="0.2">
      <c r="A9" s="24">
        <v>41310</v>
      </c>
      <c r="B9" s="12" t="s">
        <v>16</v>
      </c>
      <c r="C9" s="4" t="s">
        <v>10</v>
      </c>
      <c r="D9" s="12" t="s">
        <v>11</v>
      </c>
      <c r="E9" s="4" t="s">
        <v>12</v>
      </c>
      <c r="F9" s="5" t="s">
        <v>53</v>
      </c>
      <c r="G9" s="5" t="s">
        <v>53</v>
      </c>
      <c r="H9" s="12" t="s">
        <v>46</v>
      </c>
      <c r="I9" s="26" t="s">
        <v>46</v>
      </c>
    </row>
    <row r="10" spans="1:11" s="15" customFormat="1" x14ac:dyDescent="0.2">
      <c r="A10" s="37">
        <v>41310</v>
      </c>
      <c r="B10" s="12" t="s">
        <v>9</v>
      </c>
      <c r="C10" s="12" t="s">
        <v>13</v>
      </c>
      <c r="D10" s="12" t="s">
        <v>14</v>
      </c>
      <c r="E10" s="12" t="s">
        <v>12</v>
      </c>
      <c r="F10" s="14" t="s">
        <v>54</v>
      </c>
      <c r="G10" s="14" t="s">
        <v>54</v>
      </c>
      <c r="H10" s="12" t="s">
        <v>46</v>
      </c>
      <c r="I10" s="26" t="s">
        <v>46</v>
      </c>
    </row>
    <row r="11" spans="1:11" s="15" customFormat="1" x14ac:dyDescent="0.2">
      <c r="A11" s="37">
        <v>41310</v>
      </c>
      <c r="B11" s="12" t="s">
        <v>9</v>
      </c>
      <c r="C11" s="12" t="s">
        <v>10</v>
      </c>
      <c r="D11" s="12" t="s">
        <v>11</v>
      </c>
      <c r="E11" s="12" t="s">
        <v>12</v>
      </c>
      <c r="F11" s="14" t="s">
        <v>53</v>
      </c>
      <c r="G11" s="14" t="s">
        <v>53</v>
      </c>
      <c r="H11" s="12" t="s">
        <v>46</v>
      </c>
      <c r="I11" s="26" t="s">
        <v>46</v>
      </c>
    </row>
    <row r="12" spans="1:11" s="15" customFormat="1" x14ac:dyDescent="0.2">
      <c r="A12" s="37">
        <v>41326</v>
      </c>
      <c r="B12" s="12" t="s">
        <v>18</v>
      </c>
      <c r="C12" s="12" t="s">
        <v>10</v>
      </c>
      <c r="D12" s="12" t="s">
        <v>19</v>
      </c>
      <c r="E12" s="12" t="s">
        <v>12</v>
      </c>
      <c r="F12" s="13">
        <v>6.7999999999999996E-3</v>
      </c>
      <c r="G12" s="13">
        <v>5.8999999999999999E-3</v>
      </c>
      <c r="H12" s="5">
        <f>ABS(F12-G12)/((F12+G12)/2)*100</f>
        <v>14.173228346456689</v>
      </c>
      <c r="I12" s="25" t="str">
        <f t="shared" ref="I12" si="0">IF(H12&gt;20,"No","Yes")</f>
        <v>Yes</v>
      </c>
    </row>
    <row r="13" spans="1:11" x14ac:dyDescent="0.2">
      <c r="A13" s="24">
        <v>41326</v>
      </c>
      <c r="B13" s="12" t="s">
        <v>18</v>
      </c>
      <c r="C13" s="12" t="s">
        <v>10</v>
      </c>
      <c r="D13" s="12" t="s">
        <v>20</v>
      </c>
      <c r="E13" s="12" t="s">
        <v>12</v>
      </c>
      <c r="F13" s="6">
        <v>3.1199999999999999E-2</v>
      </c>
      <c r="G13" s="21">
        <v>2.6800000000000001E-2</v>
      </c>
      <c r="H13" s="14">
        <f t="shared" ref="H13" si="1">ABS(F13-G13)/((F13+G13)/2)*100</f>
        <v>15.172413793103443</v>
      </c>
      <c r="I13" s="26" t="str">
        <f t="shared" ref="I13" si="2">IF(H13&gt;20,"No","Yes")</f>
        <v>Yes</v>
      </c>
    </row>
    <row r="14" spans="1:11" s="15" customFormat="1" x14ac:dyDescent="0.2">
      <c r="A14" s="37">
        <v>41330</v>
      </c>
      <c r="B14" s="12" t="s">
        <v>15</v>
      </c>
      <c r="C14" s="12" t="s">
        <v>13</v>
      </c>
      <c r="D14" s="12" t="s">
        <v>14</v>
      </c>
      <c r="E14" s="12" t="s">
        <v>12</v>
      </c>
      <c r="F14" s="14" t="s">
        <v>54</v>
      </c>
      <c r="G14" s="14" t="s">
        <v>54</v>
      </c>
      <c r="H14" s="12" t="s">
        <v>46</v>
      </c>
      <c r="I14" s="26" t="s">
        <v>46</v>
      </c>
    </row>
    <row r="15" spans="1:11" s="15" customFormat="1" x14ac:dyDescent="0.2">
      <c r="A15" s="37">
        <v>41330</v>
      </c>
      <c r="B15" s="12" t="s">
        <v>15</v>
      </c>
      <c r="C15" s="12" t="s">
        <v>13</v>
      </c>
      <c r="D15" s="12" t="s">
        <v>11</v>
      </c>
      <c r="E15" s="12" t="s">
        <v>12</v>
      </c>
      <c r="F15" s="14">
        <v>2.2000000000000002</v>
      </c>
      <c r="G15" s="14" t="s">
        <v>53</v>
      </c>
      <c r="H15" s="12" t="s">
        <v>46</v>
      </c>
      <c r="I15" s="26" t="s">
        <v>46</v>
      </c>
    </row>
    <row r="16" spans="1:11" s="15" customFormat="1" x14ac:dyDescent="0.2">
      <c r="A16" s="24">
        <v>41337</v>
      </c>
      <c r="B16" s="12" t="s">
        <v>22</v>
      </c>
      <c r="C16" s="12" t="s">
        <v>13</v>
      </c>
      <c r="D16" s="12" t="s">
        <v>23</v>
      </c>
      <c r="E16" s="12" t="s">
        <v>24</v>
      </c>
      <c r="F16" s="14" t="s">
        <v>48</v>
      </c>
      <c r="G16" s="14" t="s">
        <v>48</v>
      </c>
      <c r="H16" s="12" t="s">
        <v>46</v>
      </c>
      <c r="I16" s="26" t="s">
        <v>46</v>
      </c>
      <c r="K16" s="3"/>
    </row>
    <row r="17" spans="1:11" s="15" customFormat="1" x14ac:dyDescent="0.2">
      <c r="A17" s="24">
        <v>41337</v>
      </c>
      <c r="B17" s="12" t="s">
        <v>22</v>
      </c>
      <c r="C17" s="12" t="s">
        <v>13</v>
      </c>
      <c r="D17" s="12" t="s">
        <v>25</v>
      </c>
      <c r="E17" s="12" t="s">
        <v>26</v>
      </c>
      <c r="F17" s="14" t="s">
        <v>48</v>
      </c>
      <c r="G17" s="14" t="s">
        <v>48</v>
      </c>
      <c r="H17" s="12" t="s">
        <v>46</v>
      </c>
      <c r="I17" s="26" t="s">
        <v>46</v>
      </c>
      <c r="K17" s="3"/>
    </row>
    <row r="18" spans="1:11" s="15" customFormat="1" x14ac:dyDescent="0.2">
      <c r="A18" s="24">
        <v>41365</v>
      </c>
      <c r="B18" s="12" t="s">
        <v>27</v>
      </c>
      <c r="C18" s="12" t="s">
        <v>13</v>
      </c>
      <c r="D18" s="12" t="s">
        <v>23</v>
      </c>
      <c r="E18" s="12" t="s">
        <v>26</v>
      </c>
      <c r="F18" s="14" t="s">
        <v>54</v>
      </c>
      <c r="G18" s="14" t="s">
        <v>54</v>
      </c>
      <c r="H18" s="12" t="s">
        <v>46</v>
      </c>
      <c r="I18" s="26" t="s">
        <v>46</v>
      </c>
      <c r="K18" s="3"/>
    </row>
    <row r="19" spans="1:11" s="15" customFormat="1" x14ac:dyDescent="0.2">
      <c r="A19" s="24">
        <v>41365</v>
      </c>
      <c r="B19" s="12" t="s">
        <v>27</v>
      </c>
      <c r="C19" s="12" t="s">
        <v>13</v>
      </c>
      <c r="D19" s="12" t="s">
        <v>25</v>
      </c>
      <c r="E19" s="12" t="s">
        <v>26</v>
      </c>
      <c r="F19" s="14" t="s">
        <v>54</v>
      </c>
      <c r="G19" s="14" t="s">
        <v>54</v>
      </c>
      <c r="H19" s="12" t="s">
        <v>46</v>
      </c>
      <c r="I19" s="26" t="s">
        <v>46</v>
      </c>
      <c r="K19" s="3"/>
    </row>
    <row r="20" spans="1:11" x14ac:dyDescent="0.2">
      <c r="A20" s="24">
        <v>41373</v>
      </c>
      <c r="B20" s="12" t="s">
        <v>9</v>
      </c>
      <c r="C20" s="4" t="s">
        <v>13</v>
      </c>
      <c r="D20" s="12" t="s">
        <v>28</v>
      </c>
      <c r="E20" s="4" t="s">
        <v>29</v>
      </c>
      <c r="F20" s="8">
        <v>3.05</v>
      </c>
      <c r="G20" s="8">
        <v>3.37</v>
      </c>
      <c r="H20" s="5">
        <f>ABS(F20-G20)/((F20+G20)/2)*100</f>
        <v>9.9688473520249321</v>
      </c>
      <c r="I20" s="25" t="str">
        <f t="shared" ref="I20:I43" si="3">IF(H20&gt;20,"No","Yes")</f>
        <v>Yes</v>
      </c>
      <c r="J20" s="22"/>
    </row>
    <row r="21" spans="1:11" x14ac:dyDescent="0.2">
      <c r="A21" s="24">
        <v>41372</v>
      </c>
      <c r="B21" s="12" t="s">
        <v>15</v>
      </c>
      <c r="C21" s="12" t="s">
        <v>13</v>
      </c>
      <c r="D21" s="12" t="s">
        <v>30</v>
      </c>
      <c r="E21" s="4" t="s">
        <v>12</v>
      </c>
      <c r="F21" s="6" t="s">
        <v>57</v>
      </c>
      <c r="G21" s="6" t="s">
        <v>57</v>
      </c>
      <c r="H21" s="12" t="s">
        <v>46</v>
      </c>
      <c r="I21" s="25" t="s">
        <v>46</v>
      </c>
    </row>
    <row r="22" spans="1:11" x14ac:dyDescent="0.2">
      <c r="A22" s="24">
        <v>41372</v>
      </c>
      <c r="B22" s="12" t="s">
        <v>15</v>
      </c>
      <c r="C22" s="12" t="s">
        <v>13</v>
      </c>
      <c r="D22" s="12" t="s">
        <v>31</v>
      </c>
      <c r="E22" s="4" t="s">
        <v>12</v>
      </c>
      <c r="F22" s="6" t="s">
        <v>58</v>
      </c>
      <c r="G22" s="6" t="s">
        <v>58</v>
      </c>
      <c r="H22" s="12" t="s">
        <v>46</v>
      </c>
      <c r="I22" s="25" t="s">
        <v>46</v>
      </c>
    </row>
    <row r="23" spans="1:11" x14ac:dyDescent="0.2">
      <c r="A23" s="24">
        <v>41372</v>
      </c>
      <c r="B23" s="12" t="s">
        <v>15</v>
      </c>
      <c r="C23" s="12" t="s">
        <v>13</v>
      </c>
      <c r="D23" s="12" t="s">
        <v>19</v>
      </c>
      <c r="E23" s="4" t="s">
        <v>12</v>
      </c>
      <c r="F23" s="6" t="s">
        <v>58</v>
      </c>
      <c r="G23" s="6" t="s">
        <v>58</v>
      </c>
      <c r="H23" s="12" t="s">
        <v>46</v>
      </c>
      <c r="I23" s="25" t="s">
        <v>46</v>
      </c>
      <c r="J23" s="19"/>
    </row>
    <row r="24" spans="1:11" x14ac:dyDescent="0.2">
      <c r="A24" s="24">
        <v>41372</v>
      </c>
      <c r="B24" s="12" t="s">
        <v>15</v>
      </c>
      <c r="C24" s="12" t="s">
        <v>13</v>
      </c>
      <c r="D24" s="12" t="s">
        <v>32</v>
      </c>
      <c r="E24" s="4" t="s">
        <v>12</v>
      </c>
      <c r="F24" s="6" t="s">
        <v>59</v>
      </c>
      <c r="G24" s="6" t="s">
        <v>59</v>
      </c>
      <c r="H24" s="12" t="s">
        <v>46</v>
      </c>
      <c r="I24" s="25" t="s">
        <v>46</v>
      </c>
    </row>
    <row r="25" spans="1:11" x14ac:dyDescent="0.2">
      <c r="A25" s="24">
        <v>41372</v>
      </c>
      <c r="B25" s="12" t="s">
        <v>33</v>
      </c>
      <c r="C25" s="12" t="s">
        <v>13</v>
      </c>
      <c r="D25" s="12" t="s">
        <v>34</v>
      </c>
      <c r="E25" s="4" t="s">
        <v>12</v>
      </c>
      <c r="F25" s="8" t="s">
        <v>60</v>
      </c>
      <c r="G25" s="8" t="s">
        <v>60</v>
      </c>
      <c r="H25" s="12" t="s">
        <v>46</v>
      </c>
      <c r="I25" s="25" t="s">
        <v>46</v>
      </c>
    </row>
    <row r="26" spans="1:11" x14ac:dyDescent="0.2">
      <c r="A26" s="24">
        <v>41372</v>
      </c>
      <c r="B26" s="12" t="s">
        <v>15</v>
      </c>
      <c r="C26" s="12" t="s">
        <v>13</v>
      </c>
      <c r="D26" s="12" t="s">
        <v>35</v>
      </c>
      <c r="E26" s="4" t="s">
        <v>12</v>
      </c>
      <c r="F26" s="7" t="s">
        <v>58</v>
      </c>
      <c r="G26" s="7" t="s">
        <v>58</v>
      </c>
      <c r="H26" s="12" t="s">
        <v>46</v>
      </c>
      <c r="I26" s="25" t="s">
        <v>46</v>
      </c>
    </row>
    <row r="27" spans="1:11" x14ac:dyDescent="0.2">
      <c r="A27" s="24">
        <v>41372</v>
      </c>
      <c r="B27" s="12" t="s">
        <v>15</v>
      </c>
      <c r="C27" s="12" t="s">
        <v>13</v>
      </c>
      <c r="D27" s="12" t="s">
        <v>20</v>
      </c>
      <c r="E27" s="4" t="s">
        <v>12</v>
      </c>
      <c r="F27" s="6">
        <v>5.7000000000000002E-3</v>
      </c>
      <c r="G27" s="6">
        <v>5.1999999999999998E-3</v>
      </c>
      <c r="H27" s="5">
        <f t="shared" ref="H27" si="4">ABS(F27-G27)/((F27+G27)/2)*100</f>
        <v>9.1743119266055135</v>
      </c>
      <c r="I27" s="25" t="str">
        <f t="shared" si="3"/>
        <v>Yes</v>
      </c>
    </row>
    <row r="28" spans="1:11" x14ac:dyDescent="0.2">
      <c r="A28" s="24">
        <v>41372</v>
      </c>
      <c r="B28" s="12" t="s">
        <v>15</v>
      </c>
      <c r="C28" s="12" t="s">
        <v>13</v>
      </c>
      <c r="D28" s="12" t="s">
        <v>36</v>
      </c>
      <c r="E28" s="4" t="s">
        <v>12</v>
      </c>
      <c r="F28" s="9" t="s">
        <v>57</v>
      </c>
      <c r="G28" s="9" t="s">
        <v>57</v>
      </c>
      <c r="H28" s="12" t="s">
        <v>46</v>
      </c>
      <c r="I28" s="25" t="s">
        <v>46</v>
      </c>
    </row>
    <row r="29" spans="1:11" s="15" customFormat="1" x14ac:dyDescent="0.2">
      <c r="A29" s="24">
        <v>41395</v>
      </c>
      <c r="B29" s="12" t="s">
        <v>22</v>
      </c>
      <c r="C29" s="12" t="s">
        <v>13</v>
      </c>
      <c r="D29" s="12" t="s">
        <v>23</v>
      </c>
      <c r="E29" s="12" t="s">
        <v>26</v>
      </c>
      <c r="F29" s="14" t="s">
        <v>54</v>
      </c>
      <c r="G29" s="14" t="s">
        <v>54</v>
      </c>
      <c r="H29" s="12" t="s">
        <v>46</v>
      </c>
      <c r="I29" s="26" t="s">
        <v>46</v>
      </c>
    </row>
    <row r="30" spans="1:11" s="15" customFormat="1" x14ac:dyDescent="0.2">
      <c r="A30" s="24">
        <v>41395</v>
      </c>
      <c r="B30" s="12" t="s">
        <v>22</v>
      </c>
      <c r="C30" s="12" t="s">
        <v>13</v>
      </c>
      <c r="D30" s="12" t="s">
        <v>25</v>
      </c>
      <c r="E30" s="12" t="s">
        <v>26</v>
      </c>
      <c r="F30" s="14" t="s">
        <v>54</v>
      </c>
      <c r="G30" s="14" t="s">
        <v>54</v>
      </c>
      <c r="H30" s="12" t="s">
        <v>46</v>
      </c>
      <c r="I30" s="26" t="s">
        <v>46</v>
      </c>
    </row>
    <row r="31" spans="1:11" s="15" customFormat="1" x14ac:dyDescent="0.2">
      <c r="A31" s="24">
        <v>41407</v>
      </c>
      <c r="B31" s="12" t="s">
        <v>37</v>
      </c>
      <c r="C31" s="12" t="s">
        <v>10</v>
      </c>
      <c r="D31" s="12" t="s">
        <v>32</v>
      </c>
      <c r="E31" s="12" t="s">
        <v>12</v>
      </c>
      <c r="F31" s="13" t="s">
        <v>48</v>
      </c>
      <c r="G31" s="13" t="s">
        <v>48</v>
      </c>
      <c r="H31" s="12" t="s">
        <v>48</v>
      </c>
      <c r="I31" s="26" t="s">
        <v>48</v>
      </c>
    </row>
    <row r="32" spans="1:11" s="15" customFormat="1" x14ac:dyDescent="0.2">
      <c r="A32" s="24">
        <v>41407</v>
      </c>
      <c r="B32" s="12" t="s">
        <v>37</v>
      </c>
      <c r="C32" s="12" t="s">
        <v>10</v>
      </c>
      <c r="D32" s="12" t="s">
        <v>20</v>
      </c>
      <c r="E32" s="12" t="s">
        <v>12</v>
      </c>
      <c r="F32" s="13" t="s">
        <v>48</v>
      </c>
      <c r="G32" s="13" t="s">
        <v>48</v>
      </c>
      <c r="H32" s="12" t="s">
        <v>48</v>
      </c>
      <c r="I32" s="26" t="s">
        <v>48</v>
      </c>
    </row>
    <row r="33" spans="1:11" x14ac:dyDescent="0.2">
      <c r="A33" s="24">
        <v>41415</v>
      </c>
      <c r="B33" s="12" t="s">
        <v>43</v>
      </c>
      <c r="C33" s="12" t="s">
        <v>10</v>
      </c>
      <c r="D33" s="12" t="s">
        <v>11</v>
      </c>
      <c r="E33" s="12" t="s">
        <v>12</v>
      </c>
      <c r="F33" s="5" t="s">
        <v>48</v>
      </c>
      <c r="G33" s="5" t="s">
        <v>48</v>
      </c>
      <c r="H33" s="5" t="s">
        <v>48</v>
      </c>
      <c r="I33" s="38" t="s">
        <v>48</v>
      </c>
      <c r="J33" s="15"/>
    </row>
    <row r="34" spans="1:11" s="15" customFormat="1" x14ac:dyDescent="0.2">
      <c r="A34" s="24">
        <v>41429</v>
      </c>
      <c r="B34" s="12" t="s">
        <v>27</v>
      </c>
      <c r="C34" s="12" t="s">
        <v>13</v>
      </c>
      <c r="D34" s="12" t="s">
        <v>25</v>
      </c>
      <c r="E34" s="12" t="s">
        <v>26</v>
      </c>
      <c r="F34" s="14" t="s">
        <v>54</v>
      </c>
      <c r="G34" s="14" t="s">
        <v>54</v>
      </c>
      <c r="H34" s="12" t="s">
        <v>46</v>
      </c>
      <c r="I34" s="26" t="s">
        <v>46</v>
      </c>
    </row>
    <row r="35" spans="1:11" s="15" customFormat="1" x14ac:dyDescent="0.2">
      <c r="A35" s="24">
        <v>41429</v>
      </c>
      <c r="B35" s="12" t="s">
        <v>27</v>
      </c>
      <c r="C35" s="12" t="s">
        <v>13</v>
      </c>
      <c r="D35" s="12" t="s">
        <v>23</v>
      </c>
      <c r="E35" s="12" t="s">
        <v>26</v>
      </c>
      <c r="F35" s="14" t="s">
        <v>54</v>
      </c>
      <c r="G35" s="14" t="s">
        <v>54</v>
      </c>
      <c r="H35" s="12" t="s">
        <v>46</v>
      </c>
      <c r="I35" s="26" t="s">
        <v>46</v>
      </c>
    </row>
    <row r="36" spans="1:11" s="15" customFormat="1" x14ac:dyDescent="0.2">
      <c r="A36" s="24">
        <v>41442</v>
      </c>
      <c r="B36" s="12" t="s">
        <v>39</v>
      </c>
      <c r="C36" s="12" t="s">
        <v>10</v>
      </c>
      <c r="D36" s="12" t="s">
        <v>61</v>
      </c>
      <c r="E36" s="12" t="s">
        <v>62</v>
      </c>
      <c r="F36" s="14">
        <v>7.4</v>
      </c>
      <c r="G36" s="14">
        <v>7.4</v>
      </c>
      <c r="H36" s="14">
        <f t="shared" ref="H36" si="5">ABS(F36-G36)/((F36+G36)/2)*100</f>
        <v>0</v>
      </c>
      <c r="I36" s="25" t="str">
        <f t="shared" ref="I36" si="6">IF(H36&gt;20,"No","Yes")</f>
        <v>Yes</v>
      </c>
    </row>
    <row r="37" spans="1:11" s="15" customFormat="1" x14ac:dyDescent="0.2">
      <c r="A37" s="24">
        <v>41442</v>
      </c>
      <c r="B37" s="12" t="s">
        <v>38</v>
      </c>
      <c r="C37" s="12" t="s">
        <v>10</v>
      </c>
      <c r="D37" s="12" t="s">
        <v>61</v>
      </c>
      <c r="E37" s="12" t="s">
        <v>62</v>
      </c>
      <c r="F37" s="14">
        <v>6.8</v>
      </c>
      <c r="G37" s="14">
        <v>6.8</v>
      </c>
      <c r="H37" s="5">
        <f t="shared" ref="H37" si="7">ABS(F37-G37)/((F37+G37)/2)*100</f>
        <v>0</v>
      </c>
      <c r="I37" s="25" t="str">
        <f t="shared" ref="I37" si="8">IF(H37&gt;20,"No","Yes")</f>
        <v>Yes</v>
      </c>
    </row>
    <row r="38" spans="1:11" s="15" customFormat="1" x14ac:dyDescent="0.2">
      <c r="A38" s="24">
        <v>41443</v>
      </c>
      <c r="B38" s="12" t="s">
        <v>9</v>
      </c>
      <c r="C38" s="12" t="s">
        <v>10</v>
      </c>
      <c r="D38" s="12" t="s">
        <v>11</v>
      </c>
      <c r="E38" s="12" t="s">
        <v>12</v>
      </c>
      <c r="F38" s="14">
        <v>1</v>
      </c>
      <c r="G38" s="14">
        <v>1</v>
      </c>
      <c r="H38" s="5">
        <f t="shared" ref="H38" si="9">ABS(F38-G38)/((F38+G38)/2)*100</f>
        <v>0</v>
      </c>
      <c r="I38" s="25" t="str">
        <f t="shared" ref="I38" si="10">IF(H38&gt;20,"No","Yes")</f>
        <v>Yes</v>
      </c>
    </row>
    <row r="39" spans="1:11" s="15" customFormat="1" x14ac:dyDescent="0.2">
      <c r="A39" s="24">
        <v>41443</v>
      </c>
      <c r="B39" s="12" t="s">
        <v>9</v>
      </c>
      <c r="C39" s="12" t="s">
        <v>13</v>
      </c>
      <c r="D39" s="12" t="s">
        <v>14</v>
      </c>
      <c r="E39" s="12" t="s">
        <v>12</v>
      </c>
      <c r="F39" s="14" t="s">
        <v>54</v>
      </c>
      <c r="G39" s="14" t="s">
        <v>54</v>
      </c>
      <c r="H39" s="12" t="s">
        <v>46</v>
      </c>
      <c r="I39" s="26" t="s">
        <v>46</v>
      </c>
    </row>
    <row r="40" spans="1:11" x14ac:dyDescent="0.2">
      <c r="A40" s="24">
        <v>41443</v>
      </c>
      <c r="B40" s="12" t="s">
        <v>39</v>
      </c>
      <c r="C40" s="12" t="s">
        <v>10</v>
      </c>
      <c r="D40" s="12" t="s">
        <v>11</v>
      </c>
      <c r="E40" s="4" t="s">
        <v>12</v>
      </c>
      <c r="F40" s="5">
        <v>2</v>
      </c>
      <c r="G40" s="5">
        <v>5</v>
      </c>
      <c r="H40" s="5">
        <f>ABS(F40-G40)/((F40+G40)/2)*100</f>
        <v>85.714285714285708</v>
      </c>
      <c r="I40" s="25" t="str">
        <f>IF(H40&gt;20,"No","Yes")</f>
        <v>No</v>
      </c>
      <c r="J40" s="15"/>
    </row>
    <row r="41" spans="1:11" x14ac:dyDescent="0.2">
      <c r="A41" s="24">
        <v>41443</v>
      </c>
      <c r="B41" s="12" t="s">
        <v>38</v>
      </c>
      <c r="C41" s="12" t="s">
        <v>10</v>
      </c>
      <c r="D41" s="12" t="s">
        <v>11</v>
      </c>
      <c r="E41" s="4" t="s">
        <v>12</v>
      </c>
      <c r="F41" s="14">
        <v>1</v>
      </c>
      <c r="G41" s="14">
        <v>1</v>
      </c>
      <c r="H41" s="5">
        <f>ABS(F41-G41)/((F41+G41)/2)*100</f>
        <v>0</v>
      </c>
      <c r="I41" s="25" t="str">
        <f>IF(H41&gt;20,"No","Yes")</f>
        <v>Yes</v>
      </c>
      <c r="J41" s="15"/>
    </row>
    <row r="42" spans="1:11" s="15" customFormat="1" x14ac:dyDescent="0.2">
      <c r="A42" s="24">
        <v>41445</v>
      </c>
      <c r="B42" s="12" t="s">
        <v>18</v>
      </c>
      <c r="C42" s="12" t="s">
        <v>10</v>
      </c>
      <c r="D42" s="12" t="s">
        <v>19</v>
      </c>
      <c r="E42" s="12" t="s">
        <v>12</v>
      </c>
      <c r="F42" s="13">
        <v>9.4999999999999998E-3</v>
      </c>
      <c r="G42" s="13">
        <v>8.2000000000000007E-3</v>
      </c>
      <c r="H42" s="14">
        <f t="shared" ref="H42:H43" si="11">ABS(F42-G42)/((F42+G42)/2)*100</f>
        <v>14.689265536723154</v>
      </c>
      <c r="I42" s="26" t="str">
        <f t="shared" si="3"/>
        <v>Yes</v>
      </c>
    </row>
    <row r="43" spans="1:11" s="15" customFormat="1" x14ac:dyDescent="0.2">
      <c r="A43" s="24">
        <v>41445</v>
      </c>
      <c r="B43" s="12" t="s">
        <v>18</v>
      </c>
      <c r="C43" s="12" t="s">
        <v>10</v>
      </c>
      <c r="D43" s="12" t="s">
        <v>20</v>
      </c>
      <c r="E43" s="12" t="s">
        <v>12</v>
      </c>
      <c r="F43" s="13">
        <v>2.5399999999999999E-2</v>
      </c>
      <c r="G43" s="13">
        <v>2.5000000000000001E-2</v>
      </c>
      <c r="H43" s="14">
        <f t="shared" si="11"/>
        <v>1.5873015873015779</v>
      </c>
      <c r="I43" s="26" t="str">
        <f t="shared" si="3"/>
        <v>Yes</v>
      </c>
    </row>
    <row r="44" spans="1:11" s="15" customFormat="1" x14ac:dyDescent="0.2">
      <c r="A44" s="24">
        <v>41470</v>
      </c>
      <c r="B44" s="12" t="s">
        <v>16</v>
      </c>
      <c r="C44" s="12" t="s">
        <v>13</v>
      </c>
      <c r="D44" s="12" t="s">
        <v>21</v>
      </c>
      <c r="E44" s="12" t="s">
        <v>12</v>
      </c>
      <c r="F44" s="5" t="s">
        <v>63</v>
      </c>
      <c r="G44" s="5" t="s">
        <v>64</v>
      </c>
      <c r="H44" s="12" t="s">
        <v>46</v>
      </c>
      <c r="I44" s="26" t="s">
        <v>46</v>
      </c>
      <c r="J44" s="3"/>
      <c r="K44" s="3"/>
    </row>
    <row r="45" spans="1:11" s="15" customFormat="1" x14ac:dyDescent="0.2">
      <c r="A45" s="24">
        <v>41471</v>
      </c>
      <c r="B45" s="12" t="s">
        <v>16</v>
      </c>
      <c r="C45" s="12" t="s">
        <v>13</v>
      </c>
      <c r="D45" s="12" t="s">
        <v>14</v>
      </c>
      <c r="E45" s="12" t="s">
        <v>12</v>
      </c>
      <c r="F45" s="14" t="s">
        <v>54</v>
      </c>
      <c r="G45" s="14" t="s">
        <v>54</v>
      </c>
      <c r="H45" s="12" t="s">
        <v>46</v>
      </c>
      <c r="I45" s="26" t="s">
        <v>46</v>
      </c>
      <c r="J45" s="3"/>
      <c r="K45" s="3"/>
    </row>
    <row r="46" spans="1:11" s="15" customFormat="1" x14ac:dyDescent="0.2">
      <c r="A46" s="24">
        <v>41471</v>
      </c>
      <c r="B46" s="12" t="s">
        <v>16</v>
      </c>
      <c r="C46" s="12" t="s">
        <v>10</v>
      </c>
      <c r="D46" s="12" t="s">
        <v>17</v>
      </c>
      <c r="E46" s="12" t="s">
        <v>12</v>
      </c>
      <c r="F46" s="13">
        <v>0.77639999999999998</v>
      </c>
      <c r="G46" s="13">
        <v>0.79379999999999995</v>
      </c>
      <c r="H46" s="14">
        <f>ABS(F46-G46)/((F46+G46)/2)*100</f>
        <v>2.2162781811234202</v>
      </c>
      <c r="I46" s="26" t="str">
        <f>IF(H46&gt;20,"No","Yes")</f>
        <v>Yes</v>
      </c>
      <c r="J46" s="3"/>
      <c r="K46" s="3"/>
    </row>
    <row r="47" spans="1:11" s="15" customFormat="1" x14ac:dyDescent="0.2">
      <c r="A47" s="24">
        <v>41471</v>
      </c>
      <c r="B47" s="12" t="s">
        <v>16</v>
      </c>
      <c r="C47" s="12" t="s">
        <v>10</v>
      </c>
      <c r="D47" s="12" t="s">
        <v>11</v>
      </c>
      <c r="E47" s="12" t="s">
        <v>12</v>
      </c>
      <c r="F47" s="14">
        <v>2</v>
      </c>
      <c r="G47" s="14">
        <v>2</v>
      </c>
      <c r="H47" s="14">
        <f>ABS(F47-G47)/((F47+G47)/2)*100</f>
        <v>0</v>
      </c>
      <c r="I47" s="26" t="str">
        <f t="shared" ref="I47:I68" si="12">IF(H47&gt;20,"No","Yes")</f>
        <v>Yes</v>
      </c>
      <c r="J47" s="3"/>
      <c r="K47" s="3"/>
    </row>
    <row r="48" spans="1:11" s="15" customFormat="1" x14ac:dyDescent="0.2">
      <c r="A48" s="24">
        <v>41471</v>
      </c>
      <c r="B48" s="12" t="s">
        <v>9</v>
      </c>
      <c r="C48" s="12" t="s">
        <v>13</v>
      </c>
      <c r="D48" s="12" t="s">
        <v>14</v>
      </c>
      <c r="E48" s="12" t="s">
        <v>12</v>
      </c>
      <c r="F48" s="14" t="s">
        <v>54</v>
      </c>
      <c r="G48" s="14" t="s">
        <v>54</v>
      </c>
      <c r="H48" s="12" t="s">
        <v>46</v>
      </c>
      <c r="I48" s="26" t="s">
        <v>46</v>
      </c>
      <c r="J48" s="3"/>
      <c r="K48" s="3"/>
    </row>
    <row r="49" spans="1:11" s="15" customFormat="1" x14ac:dyDescent="0.2">
      <c r="A49" s="24">
        <v>41471</v>
      </c>
      <c r="B49" s="12" t="s">
        <v>9</v>
      </c>
      <c r="C49" s="12" t="s">
        <v>10</v>
      </c>
      <c r="D49" s="12" t="s">
        <v>11</v>
      </c>
      <c r="E49" s="12" t="s">
        <v>12</v>
      </c>
      <c r="F49" s="14" t="s">
        <v>53</v>
      </c>
      <c r="G49" s="14" t="s">
        <v>53</v>
      </c>
      <c r="H49" s="12" t="s">
        <v>46</v>
      </c>
      <c r="I49" s="26" t="s">
        <v>46</v>
      </c>
      <c r="J49" s="3"/>
      <c r="K49" s="3"/>
    </row>
    <row r="50" spans="1:11" s="15" customFormat="1" x14ac:dyDescent="0.2">
      <c r="A50" s="24">
        <v>41493</v>
      </c>
      <c r="B50" s="12" t="s">
        <v>16</v>
      </c>
      <c r="C50" s="12" t="s">
        <v>13</v>
      </c>
      <c r="D50" s="12" t="s">
        <v>21</v>
      </c>
      <c r="E50" s="12" t="s">
        <v>12</v>
      </c>
      <c r="F50" s="5" t="s">
        <v>65</v>
      </c>
      <c r="G50" s="5" t="s">
        <v>66</v>
      </c>
      <c r="H50" s="12" t="s">
        <v>46</v>
      </c>
      <c r="I50" s="26" t="s">
        <v>46</v>
      </c>
      <c r="J50" s="3"/>
      <c r="K50" s="3"/>
    </row>
    <row r="51" spans="1:11" s="15" customFormat="1" x14ac:dyDescent="0.2">
      <c r="A51" s="24">
        <v>41494</v>
      </c>
      <c r="B51" s="12" t="s">
        <v>16</v>
      </c>
      <c r="C51" s="12" t="s">
        <v>13</v>
      </c>
      <c r="D51" s="12" t="s">
        <v>14</v>
      </c>
      <c r="E51" s="12" t="s">
        <v>12</v>
      </c>
      <c r="F51" s="14" t="s">
        <v>54</v>
      </c>
      <c r="G51" s="14" t="s">
        <v>54</v>
      </c>
      <c r="H51" s="12" t="s">
        <v>46</v>
      </c>
      <c r="I51" s="26" t="s">
        <v>46</v>
      </c>
      <c r="K51" s="3"/>
    </row>
    <row r="52" spans="1:11" s="15" customFormat="1" x14ac:dyDescent="0.2">
      <c r="A52" s="24">
        <v>41494</v>
      </c>
      <c r="B52" s="12" t="s">
        <v>16</v>
      </c>
      <c r="C52" s="12" t="s">
        <v>10</v>
      </c>
      <c r="D52" s="12" t="s">
        <v>17</v>
      </c>
      <c r="E52" s="12" t="s">
        <v>12</v>
      </c>
      <c r="F52" s="13">
        <v>0.64629999999999999</v>
      </c>
      <c r="G52" s="13">
        <v>0.62439999999999996</v>
      </c>
      <c r="H52" s="14">
        <f>ABS(F52-G52)/((F52+G52)/2)*100</f>
        <v>3.4469190210120453</v>
      </c>
      <c r="I52" s="26" t="str">
        <f>IF(H52&gt;20,"No","Yes")</f>
        <v>Yes</v>
      </c>
    </row>
    <row r="53" spans="1:11" s="15" customFormat="1" x14ac:dyDescent="0.2">
      <c r="A53" s="24">
        <v>41494</v>
      </c>
      <c r="B53" s="12" t="s">
        <v>16</v>
      </c>
      <c r="C53" s="12" t="s">
        <v>10</v>
      </c>
      <c r="D53" s="12" t="s">
        <v>11</v>
      </c>
      <c r="E53" s="12" t="s">
        <v>12</v>
      </c>
      <c r="F53" s="14">
        <v>3</v>
      </c>
      <c r="G53" s="14">
        <v>3</v>
      </c>
      <c r="H53" s="14">
        <f t="shared" ref="H53:H94" si="13">ABS(F53-G53)/((F53+G53)/2)*100</f>
        <v>0</v>
      </c>
      <c r="I53" s="26" t="str">
        <f t="shared" si="12"/>
        <v>Yes</v>
      </c>
    </row>
    <row r="54" spans="1:11" s="15" customFormat="1" x14ac:dyDescent="0.2">
      <c r="A54" s="24">
        <v>41499</v>
      </c>
      <c r="B54" s="12" t="s">
        <v>40</v>
      </c>
      <c r="C54" s="12" t="s">
        <v>10</v>
      </c>
      <c r="D54" s="12" t="s">
        <v>19</v>
      </c>
      <c r="E54" s="12" t="s">
        <v>12</v>
      </c>
      <c r="F54" s="13">
        <v>7.6E-3</v>
      </c>
      <c r="G54" s="13">
        <v>7.3000000000000001E-3</v>
      </c>
      <c r="H54" s="14">
        <f t="shared" si="13"/>
        <v>4.0268456375838912</v>
      </c>
      <c r="I54" s="26" t="str">
        <f t="shared" si="12"/>
        <v>Yes</v>
      </c>
    </row>
    <row r="55" spans="1:11" s="15" customFormat="1" x14ac:dyDescent="0.2">
      <c r="A55" s="24">
        <v>41499</v>
      </c>
      <c r="B55" s="12" t="s">
        <v>40</v>
      </c>
      <c r="C55" s="12" t="s">
        <v>10</v>
      </c>
      <c r="D55" s="12" t="s">
        <v>32</v>
      </c>
      <c r="E55" s="12" t="s">
        <v>12</v>
      </c>
      <c r="F55" s="6" t="s">
        <v>59</v>
      </c>
      <c r="G55" s="6" t="s">
        <v>59</v>
      </c>
      <c r="H55" s="12" t="s">
        <v>46</v>
      </c>
      <c r="I55" s="26" t="s">
        <v>46</v>
      </c>
    </row>
    <row r="56" spans="1:11" s="15" customFormat="1" x14ac:dyDescent="0.2">
      <c r="A56" s="24">
        <v>41499</v>
      </c>
      <c r="B56" s="12" t="s">
        <v>40</v>
      </c>
      <c r="C56" s="12" t="s">
        <v>10</v>
      </c>
      <c r="D56" s="12" t="s">
        <v>20</v>
      </c>
      <c r="E56" s="12" t="s">
        <v>12</v>
      </c>
      <c r="F56" s="6" t="s">
        <v>60</v>
      </c>
      <c r="G56" s="6" t="s">
        <v>60</v>
      </c>
      <c r="H56" s="12" t="s">
        <v>46</v>
      </c>
      <c r="I56" s="26" t="s">
        <v>46</v>
      </c>
    </row>
    <row r="57" spans="1:11" s="15" customFormat="1" x14ac:dyDescent="0.2">
      <c r="A57" s="24">
        <v>41505</v>
      </c>
      <c r="B57" s="12" t="s">
        <v>15</v>
      </c>
      <c r="C57" s="12" t="s">
        <v>13</v>
      </c>
      <c r="D57" s="12" t="s">
        <v>30</v>
      </c>
      <c r="E57" s="12" t="s">
        <v>41</v>
      </c>
      <c r="F57" s="6" t="s">
        <v>57</v>
      </c>
      <c r="G57" s="6" t="s">
        <v>57</v>
      </c>
      <c r="H57" s="12" t="s">
        <v>46</v>
      </c>
      <c r="I57" s="25" t="s">
        <v>46</v>
      </c>
    </row>
    <row r="58" spans="1:11" s="15" customFormat="1" x14ac:dyDescent="0.2">
      <c r="A58" s="24">
        <v>41505</v>
      </c>
      <c r="B58" s="12" t="s">
        <v>15</v>
      </c>
      <c r="C58" s="12" t="s">
        <v>13</v>
      </c>
      <c r="D58" s="12" t="s">
        <v>31</v>
      </c>
      <c r="E58" s="16" t="s">
        <v>41</v>
      </c>
      <c r="F58" s="6" t="s">
        <v>58</v>
      </c>
      <c r="G58" s="6" t="s">
        <v>58</v>
      </c>
      <c r="H58" s="12" t="s">
        <v>46</v>
      </c>
      <c r="I58" s="25" t="s">
        <v>46</v>
      </c>
    </row>
    <row r="59" spans="1:11" s="15" customFormat="1" x14ac:dyDescent="0.2">
      <c r="A59" s="24">
        <v>41505</v>
      </c>
      <c r="B59" s="12" t="s">
        <v>15</v>
      </c>
      <c r="C59" s="12" t="s">
        <v>13</v>
      </c>
      <c r="D59" s="12" t="s">
        <v>19</v>
      </c>
      <c r="E59" s="16" t="s">
        <v>41</v>
      </c>
      <c r="F59" s="6" t="s">
        <v>58</v>
      </c>
      <c r="G59" s="6" t="s">
        <v>58</v>
      </c>
      <c r="H59" s="12" t="s">
        <v>46</v>
      </c>
      <c r="I59" s="25" t="s">
        <v>46</v>
      </c>
    </row>
    <row r="60" spans="1:11" s="15" customFormat="1" x14ac:dyDescent="0.2">
      <c r="A60" s="24">
        <v>41505</v>
      </c>
      <c r="B60" s="12" t="s">
        <v>15</v>
      </c>
      <c r="C60" s="12" t="s">
        <v>13</v>
      </c>
      <c r="D60" s="12" t="s">
        <v>32</v>
      </c>
      <c r="E60" s="12" t="s">
        <v>41</v>
      </c>
      <c r="F60" s="6" t="s">
        <v>59</v>
      </c>
      <c r="G60" s="6" t="s">
        <v>59</v>
      </c>
      <c r="H60" s="12" t="s">
        <v>46</v>
      </c>
      <c r="I60" s="25" t="s">
        <v>46</v>
      </c>
    </row>
    <row r="61" spans="1:11" s="15" customFormat="1" x14ac:dyDescent="0.2">
      <c r="A61" s="24">
        <v>41505</v>
      </c>
      <c r="B61" s="12" t="s">
        <v>15</v>
      </c>
      <c r="C61" s="12" t="s">
        <v>13</v>
      </c>
      <c r="D61" s="12" t="s">
        <v>34</v>
      </c>
      <c r="E61" s="12" t="s">
        <v>41</v>
      </c>
      <c r="F61" s="8" t="s">
        <v>60</v>
      </c>
      <c r="G61" s="8" t="s">
        <v>60</v>
      </c>
      <c r="H61" s="12" t="s">
        <v>46</v>
      </c>
      <c r="I61" s="25" t="s">
        <v>46</v>
      </c>
    </row>
    <row r="62" spans="1:11" s="15" customFormat="1" x14ac:dyDescent="0.2">
      <c r="A62" s="24">
        <v>41505</v>
      </c>
      <c r="B62" s="12" t="s">
        <v>15</v>
      </c>
      <c r="C62" s="12" t="s">
        <v>13</v>
      </c>
      <c r="D62" s="12" t="s">
        <v>35</v>
      </c>
      <c r="E62" s="12" t="s">
        <v>41</v>
      </c>
      <c r="F62" s="7" t="s">
        <v>58</v>
      </c>
      <c r="G62" s="7" t="s">
        <v>58</v>
      </c>
      <c r="H62" s="12" t="s">
        <v>46</v>
      </c>
      <c r="I62" s="25" t="s">
        <v>46</v>
      </c>
    </row>
    <row r="63" spans="1:11" s="15" customFormat="1" x14ac:dyDescent="0.2">
      <c r="A63" s="24">
        <v>41505</v>
      </c>
      <c r="B63" s="12" t="s">
        <v>15</v>
      </c>
      <c r="C63" s="12" t="s">
        <v>13</v>
      </c>
      <c r="D63" s="12" t="s">
        <v>20</v>
      </c>
      <c r="E63" s="12" t="s">
        <v>41</v>
      </c>
      <c r="F63" s="13" t="s">
        <v>58</v>
      </c>
      <c r="G63" s="6" t="s">
        <v>58</v>
      </c>
      <c r="H63" s="12" t="s">
        <v>46</v>
      </c>
      <c r="I63" s="25" t="s">
        <v>46</v>
      </c>
    </row>
    <row r="64" spans="1:11" s="15" customFormat="1" x14ac:dyDescent="0.2">
      <c r="A64" s="24">
        <v>41505</v>
      </c>
      <c r="B64" s="12" t="s">
        <v>15</v>
      </c>
      <c r="C64" s="12" t="s">
        <v>13</v>
      </c>
      <c r="D64" s="12" t="s">
        <v>36</v>
      </c>
      <c r="E64" s="12" t="s">
        <v>41</v>
      </c>
      <c r="F64" s="9" t="s">
        <v>57</v>
      </c>
      <c r="G64" s="9" t="s">
        <v>57</v>
      </c>
      <c r="H64" s="12" t="s">
        <v>46</v>
      </c>
      <c r="I64" s="25" t="s">
        <v>46</v>
      </c>
    </row>
    <row r="65" spans="1:10" s="15" customFormat="1" x14ac:dyDescent="0.2">
      <c r="A65" s="24">
        <v>41522</v>
      </c>
      <c r="B65" s="12" t="s">
        <v>67</v>
      </c>
      <c r="C65" s="12" t="s">
        <v>10</v>
      </c>
      <c r="D65" s="12" t="s">
        <v>61</v>
      </c>
      <c r="E65" s="12" t="s">
        <v>62</v>
      </c>
      <c r="F65" s="5">
        <v>5.9</v>
      </c>
      <c r="G65" s="5">
        <v>5.7</v>
      </c>
      <c r="H65" s="14">
        <f>ABS(F65-G65)/((F65+G65)/2)*100</f>
        <v>3.4482758620689684</v>
      </c>
      <c r="I65" s="26" t="str">
        <f>IF(H65&gt;20,"No","Yes")</f>
        <v>Yes</v>
      </c>
    </row>
    <row r="66" spans="1:10" s="15" customFormat="1" x14ac:dyDescent="0.2">
      <c r="A66" s="24">
        <v>41522</v>
      </c>
      <c r="B66" s="12" t="s">
        <v>67</v>
      </c>
      <c r="C66" s="12" t="s">
        <v>10</v>
      </c>
      <c r="D66" s="12" t="s">
        <v>61</v>
      </c>
      <c r="E66" s="12" t="s">
        <v>62</v>
      </c>
      <c r="F66" s="5">
        <v>5.9</v>
      </c>
      <c r="G66" s="5">
        <v>5.9</v>
      </c>
      <c r="H66" s="14">
        <f>ABS(F66-G66)/((F66+G66)/2)*100</f>
        <v>0</v>
      </c>
      <c r="I66" s="26" t="str">
        <f>IF(H66&gt;20,"No","Yes")</f>
        <v>Yes</v>
      </c>
    </row>
    <row r="67" spans="1:10" s="15" customFormat="1" x14ac:dyDescent="0.2">
      <c r="A67" s="24">
        <v>41522</v>
      </c>
      <c r="B67" s="12" t="s">
        <v>67</v>
      </c>
      <c r="C67" s="12" t="s">
        <v>10</v>
      </c>
      <c r="D67" s="12" t="s">
        <v>61</v>
      </c>
      <c r="E67" s="12" t="s">
        <v>62</v>
      </c>
      <c r="F67" s="5">
        <v>5.8</v>
      </c>
      <c r="G67" s="5">
        <v>5.5</v>
      </c>
      <c r="H67" s="14">
        <f>ABS(F67-G67)/((F67+G67)/2)*100</f>
        <v>5.309734513274333</v>
      </c>
      <c r="I67" s="26" t="str">
        <f>IF(H67&gt;20,"No","Yes")</f>
        <v>Yes</v>
      </c>
    </row>
    <row r="68" spans="1:10" s="15" customFormat="1" x14ac:dyDescent="0.2">
      <c r="A68" s="24">
        <v>41535</v>
      </c>
      <c r="B68" s="12" t="s">
        <v>40</v>
      </c>
      <c r="C68" s="12" t="s">
        <v>10</v>
      </c>
      <c r="D68" s="12" t="s">
        <v>19</v>
      </c>
      <c r="E68" s="12" t="s">
        <v>12</v>
      </c>
      <c r="F68" s="13">
        <v>1.11E-2</v>
      </c>
      <c r="G68" s="13">
        <v>1.23E-2</v>
      </c>
      <c r="H68" s="14">
        <f t="shared" si="13"/>
        <v>10.256410256410254</v>
      </c>
      <c r="I68" s="26" t="str">
        <f t="shared" si="12"/>
        <v>Yes</v>
      </c>
    </row>
    <row r="69" spans="1:10" s="15" customFormat="1" x14ac:dyDescent="0.2">
      <c r="A69" s="24">
        <v>41535</v>
      </c>
      <c r="B69" s="12" t="s">
        <v>40</v>
      </c>
      <c r="C69" s="12" t="s">
        <v>10</v>
      </c>
      <c r="D69" s="12" t="s">
        <v>32</v>
      </c>
      <c r="E69" s="12" t="s">
        <v>12</v>
      </c>
      <c r="F69" s="13" t="s">
        <v>68</v>
      </c>
      <c r="G69" s="13" t="s">
        <v>68</v>
      </c>
      <c r="H69" s="12" t="s">
        <v>46</v>
      </c>
      <c r="I69" s="25" t="s">
        <v>46</v>
      </c>
    </row>
    <row r="70" spans="1:10" s="15" customFormat="1" x14ac:dyDescent="0.2">
      <c r="A70" s="24">
        <v>41535</v>
      </c>
      <c r="B70" s="12" t="s">
        <v>40</v>
      </c>
      <c r="C70" s="12" t="s">
        <v>10</v>
      </c>
      <c r="D70" s="12" t="s">
        <v>20</v>
      </c>
      <c r="E70" s="12" t="s">
        <v>12</v>
      </c>
      <c r="F70" s="13" t="s">
        <v>69</v>
      </c>
      <c r="G70" s="13" t="s">
        <v>69</v>
      </c>
      <c r="H70" s="12" t="s">
        <v>46</v>
      </c>
      <c r="I70" s="25" t="s">
        <v>46</v>
      </c>
    </row>
    <row r="71" spans="1:10" s="15" customFormat="1" x14ac:dyDescent="0.2">
      <c r="A71" s="24">
        <v>41550</v>
      </c>
      <c r="B71" s="12" t="s">
        <v>67</v>
      </c>
      <c r="C71" s="12" t="s">
        <v>10</v>
      </c>
      <c r="D71" s="12" t="s">
        <v>71</v>
      </c>
      <c r="E71" s="12" t="s">
        <v>12</v>
      </c>
      <c r="F71" s="13">
        <v>0.14530000000000001</v>
      </c>
      <c r="G71" s="13">
        <v>0.15629999999999999</v>
      </c>
      <c r="H71" s="14">
        <f t="shared" ref="H71:H72" si="14">ABS(F71-G71)/((F71+G71)/2)*100</f>
        <v>7.2944297082228005</v>
      </c>
      <c r="I71" s="26" t="str">
        <f t="shared" ref="I71:I72" si="15">IF(H71&gt;20,"No","Yes")</f>
        <v>Yes</v>
      </c>
    </row>
    <row r="72" spans="1:10" s="15" customFormat="1" x14ac:dyDescent="0.2">
      <c r="A72" s="24">
        <v>41550</v>
      </c>
      <c r="B72" s="12" t="s">
        <v>67</v>
      </c>
      <c r="C72" s="12" t="s">
        <v>10</v>
      </c>
      <c r="D72" s="12" t="s">
        <v>72</v>
      </c>
      <c r="E72" s="12" t="s">
        <v>12</v>
      </c>
      <c r="F72" s="13">
        <v>1.3599999999999999E-2</v>
      </c>
      <c r="G72" s="13">
        <v>1.34E-2</v>
      </c>
      <c r="H72" s="14">
        <f t="shared" si="14"/>
        <v>1.4814814814814725</v>
      </c>
      <c r="I72" s="26" t="str">
        <f t="shared" si="15"/>
        <v>Yes</v>
      </c>
    </row>
    <row r="73" spans="1:10" s="15" customFormat="1" x14ac:dyDescent="0.2">
      <c r="A73" s="24">
        <v>41550</v>
      </c>
      <c r="B73" s="12" t="s">
        <v>67</v>
      </c>
      <c r="C73" s="12" t="s">
        <v>10</v>
      </c>
      <c r="D73" s="12" t="s">
        <v>61</v>
      </c>
      <c r="E73" s="12" t="s">
        <v>62</v>
      </c>
      <c r="F73" s="14">
        <v>6.7</v>
      </c>
      <c r="G73" s="14">
        <v>6.7</v>
      </c>
      <c r="H73" s="14">
        <f>ABS(F73-G73)/((F73+G73)/2)*100</f>
        <v>0</v>
      </c>
      <c r="I73" s="26" t="str">
        <f>IF(H73&gt;20,"No","Yes")</f>
        <v>Yes</v>
      </c>
    </row>
    <row r="74" spans="1:10" s="15" customFormat="1" x14ac:dyDescent="0.2">
      <c r="A74" s="24">
        <v>41550</v>
      </c>
      <c r="B74" s="12" t="s">
        <v>70</v>
      </c>
      <c r="C74" s="12" t="s">
        <v>10</v>
      </c>
      <c r="D74" s="12" t="s">
        <v>11</v>
      </c>
      <c r="E74" s="12" t="s">
        <v>12</v>
      </c>
      <c r="F74" s="13" t="s">
        <v>53</v>
      </c>
      <c r="G74" s="5" t="s">
        <v>53</v>
      </c>
      <c r="H74" s="12" t="s">
        <v>46</v>
      </c>
      <c r="I74" s="26" t="s">
        <v>46</v>
      </c>
    </row>
    <row r="75" spans="1:10" s="15" customFormat="1" x14ac:dyDescent="0.2">
      <c r="A75" s="24">
        <v>41550</v>
      </c>
      <c r="B75" s="12" t="s">
        <v>70</v>
      </c>
      <c r="C75" s="12" t="s">
        <v>13</v>
      </c>
      <c r="D75" s="12" t="s">
        <v>21</v>
      </c>
      <c r="E75" s="12" t="s">
        <v>12</v>
      </c>
      <c r="F75" s="13" t="s">
        <v>73</v>
      </c>
      <c r="G75" s="13" t="s">
        <v>73</v>
      </c>
      <c r="H75" s="12" t="s">
        <v>46</v>
      </c>
      <c r="I75" s="26" t="s">
        <v>46</v>
      </c>
    </row>
    <row r="76" spans="1:10" s="15" customFormat="1" ht="14.25" x14ac:dyDescent="0.2">
      <c r="A76" s="24">
        <v>41549</v>
      </c>
      <c r="B76" s="12" t="s">
        <v>9</v>
      </c>
      <c r="C76" s="12" t="s">
        <v>13</v>
      </c>
      <c r="D76" s="12" t="s">
        <v>44</v>
      </c>
      <c r="E76" s="12" t="s">
        <v>29</v>
      </c>
      <c r="F76" s="34" t="s">
        <v>55</v>
      </c>
      <c r="G76" s="34" t="s">
        <v>50</v>
      </c>
      <c r="H76" s="32" t="s">
        <v>46</v>
      </c>
      <c r="I76" s="36" t="s">
        <v>46</v>
      </c>
    </row>
    <row r="77" spans="1:10" s="15" customFormat="1" x14ac:dyDescent="0.2">
      <c r="A77" s="24">
        <v>41561</v>
      </c>
      <c r="B77" s="12" t="s">
        <v>37</v>
      </c>
      <c r="C77" s="12" t="s">
        <v>10</v>
      </c>
      <c r="D77" s="12" t="s">
        <v>32</v>
      </c>
      <c r="E77" s="12" t="s">
        <v>12</v>
      </c>
      <c r="F77" s="14" t="s">
        <v>48</v>
      </c>
      <c r="G77" s="14" t="s">
        <v>48</v>
      </c>
      <c r="H77" s="14" t="s">
        <v>48</v>
      </c>
      <c r="I77" s="39" t="s">
        <v>48</v>
      </c>
    </row>
    <row r="78" spans="1:10" s="15" customFormat="1" x14ac:dyDescent="0.2">
      <c r="A78" s="24">
        <v>41561</v>
      </c>
      <c r="B78" s="12" t="s">
        <v>37</v>
      </c>
      <c r="C78" s="12" t="s">
        <v>10</v>
      </c>
      <c r="D78" s="12" t="s">
        <v>20</v>
      </c>
      <c r="E78" s="12" t="s">
        <v>12</v>
      </c>
      <c r="F78" s="14" t="s">
        <v>48</v>
      </c>
      <c r="G78" s="14" t="s">
        <v>48</v>
      </c>
      <c r="H78" s="14" t="s">
        <v>48</v>
      </c>
      <c r="I78" s="39" t="s">
        <v>48</v>
      </c>
    </row>
    <row r="79" spans="1:10" x14ac:dyDescent="0.2">
      <c r="A79" s="24">
        <v>41563</v>
      </c>
      <c r="B79" s="12" t="s">
        <v>43</v>
      </c>
      <c r="C79" s="12" t="s">
        <v>10</v>
      </c>
      <c r="D79" s="12" t="s">
        <v>11</v>
      </c>
      <c r="E79" s="4" t="s">
        <v>12</v>
      </c>
      <c r="F79" s="14" t="s">
        <v>48</v>
      </c>
      <c r="G79" s="14" t="s">
        <v>48</v>
      </c>
      <c r="H79" s="14" t="s">
        <v>48</v>
      </c>
      <c r="I79" s="39" t="s">
        <v>48</v>
      </c>
      <c r="J79" s="15"/>
    </row>
    <row r="80" spans="1:10" s="15" customFormat="1" x14ac:dyDescent="0.2">
      <c r="A80" s="24">
        <v>41583</v>
      </c>
      <c r="B80" s="12" t="s">
        <v>27</v>
      </c>
      <c r="C80" s="12" t="s">
        <v>13</v>
      </c>
      <c r="D80" s="12" t="s">
        <v>25</v>
      </c>
      <c r="E80" s="12" t="s">
        <v>26</v>
      </c>
      <c r="F80" s="14" t="s">
        <v>54</v>
      </c>
      <c r="G80" s="14" t="s">
        <v>54</v>
      </c>
      <c r="H80" s="12" t="s">
        <v>46</v>
      </c>
      <c r="I80" s="26" t="s">
        <v>46</v>
      </c>
    </row>
    <row r="81" spans="1:12" s="15" customFormat="1" x14ac:dyDescent="0.2">
      <c r="A81" s="24">
        <v>41583</v>
      </c>
      <c r="B81" s="12" t="s">
        <v>27</v>
      </c>
      <c r="C81" s="12" t="s">
        <v>13</v>
      </c>
      <c r="D81" s="12" t="s">
        <v>23</v>
      </c>
      <c r="E81" s="12" t="s">
        <v>26</v>
      </c>
      <c r="F81" s="14" t="s">
        <v>54</v>
      </c>
      <c r="G81" s="14" t="s">
        <v>54</v>
      </c>
      <c r="H81" s="12" t="s">
        <v>46</v>
      </c>
      <c r="I81" s="26" t="s">
        <v>46</v>
      </c>
    </row>
    <row r="82" spans="1:12" s="15" customFormat="1" x14ac:dyDescent="0.2">
      <c r="A82" s="24">
        <v>41592</v>
      </c>
      <c r="B82" s="12" t="s">
        <v>9</v>
      </c>
      <c r="C82" s="12" t="s">
        <v>13</v>
      </c>
      <c r="D82" s="12" t="s">
        <v>28</v>
      </c>
      <c r="E82" s="12" t="s">
        <v>29</v>
      </c>
      <c r="F82" s="7">
        <v>2.34</v>
      </c>
      <c r="G82" s="7">
        <v>2.1</v>
      </c>
      <c r="H82" s="5">
        <f>ABS(F82-G82)/((F82+G82)/2)*100</f>
        <v>10.810810810810802</v>
      </c>
      <c r="I82" s="25" t="str">
        <f>IF(H82&gt;20,"No","Yes")</f>
        <v>Yes</v>
      </c>
    </row>
    <row r="83" spans="1:12" s="15" customFormat="1" x14ac:dyDescent="0.2">
      <c r="A83" s="24">
        <v>41626</v>
      </c>
      <c r="B83" s="12" t="s">
        <v>37</v>
      </c>
      <c r="C83" s="12" t="s">
        <v>10</v>
      </c>
      <c r="D83" s="12" t="s">
        <v>32</v>
      </c>
      <c r="E83" s="12" t="s">
        <v>12</v>
      </c>
      <c r="F83" s="7" t="s">
        <v>68</v>
      </c>
      <c r="G83" s="7" t="s">
        <v>68</v>
      </c>
      <c r="H83" s="12" t="s">
        <v>46</v>
      </c>
      <c r="I83" s="41" t="s">
        <v>46</v>
      </c>
    </row>
    <row r="84" spans="1:12" s="15" customFormat="1" x14ac:dyDescent="0.2">
      <c r="A84" s="24">
        <v>41626</v>
      </c>
      <c r="B84" s="12" t="s">
        <v>37</v>
      </c>
      <c r="C84" s="12" t="s">
        <v>10</v>
      </c>
      <c r="D84" s="12" t="s">
        <v>20</v>
      </c>
      <c r="E84" s="12" t="s">
        <v>12</v>
      </c>
      <c r="F84" s="7">
        <v>5.8400000000000001E-2</v>
      </c>
      <c r="G84" s="7">
        <v>5.5199999999999999E-2</v>
      </c>
      <c r="H84" s="5">
        <f>ABS(F84-G84)/((F84+G84)/2)*100</f>
        <v>5.6338028169014107</v>
      </c>
      <c r="I84" s="25" t="str">
        <f>IF(H84&gt;20,"No","Yes")</f>
        <v>Yes</v>
      </c>
    </row>
    <row r="85" spans="1:12" s="15" customFormat="1" x14ac:dyDescent="0.2">
      <c r="A85" s="24">
        <v>41592</v>
      </c>
      <c r="B85" s="12" t="s">
        <v>18</v>
      </c>
      <c r="C85" s="12" t="s">
        <v>10</v>
      </c>
      <c r="D85" s="12" t="s">
        <v>19</v>
      </c>
      <c r="E85" s="12" t="s">
        <v>12</v>
      </c>
      <c r="F85" s="13">
        <v>1.09E-2</v>
      </c>
      <c r="G85" s="13">
        <v>1.09E-2</v>
      </c>
      <c r="H85" s="14">
        <f t="shared" si="13"/>
        <v>0</v>
      </c>
      <c r="I85" s="26" t="str">
        <f t="shared" ref="I85:I94" si="16">IF(H85&gt;20,"No","Yes")</f>
        <v>Yes</v>
      </c>
    </row>
    <row r="86" spans="1:12" s="15" customFormat="1" x14ac:dyDescent="0.2">
      <c r="A86" s="24">
        <v>41592</v>
      </c>
      <c r="B86" s="12" t="s">
        <v>18</v>
      </c>
      <c r="C86" s="12" t="s">
        <v>10</v>
      </c>
      <c r="D86" s="12" t="s">
        <v>20</v>
      </c>
      <c r="E86" s="12" t="s">
        <v>12</v>
      </c>
      <c r="F86" s="13">
        <v>2.0899999999999998E-2</v>
      </c>
      <c r="G86" s="13">
        <v>2.0799999999999999E-2</v>
      </c>
      <c r="H86" s="14">
        <f t="shared" si="13"/>
        <v>0.47961630695443358</v>
      </c>
      <c r="I86" s="26" t="str">
        <f t="shared" si="16"/>
        <v>Yes</v>
      </c>
    </row>
    <row r="87" spans="1:12" s="15" customFormat="1" x14ac:dyDescent="0.2">
      <c r="A87" s="24">
        <v>41611</v>
      </c>
      <c r="B87" s="12" t="s">
        <v>22</v>
      </c>
      <c r="C87" s="12" t="s">
        <v>13</v>
      </c>
      <c r="D87" s="12" t="s">
        <v>23</v>
      </c>
      <c r="E87" s="12" t="s">
        <v>26</v>
      </c>
      <c r="F87" s="14" t="s">
        <v>48</v>
      </c>
      <c r="G87" s="14" t="s">
        <v>48</v>
      </c>
      <c r="H87" s="14" t="s">
        <v>48</v>
      </c>
      <c r="I87" s="39" t="s">
        <v>48</v>
      </c>
    </row>
    <row r="88" spans="1:12" x14ac:dyDescent="0.2">
      <c r="A88" s="24">
        <v>41611</v>
      </c>
      <c r="B88" s="12" t="s">
        <v>22</v>
      </c>
      <c r="C88" s="12" t="s">
        <v>13</v>
      </c>
      <c r="D88" s="12" t="s">
        <v>25</v>
      </c>
      <c r="E88" s="12" t="s">
        <v>26</v>
      </c>
      <c r="F88" s="14" t="s">
        <v>48</v>
      </c>
      <c r="G88" s="14" t="s">
        <v>48</v>
      </c>
      <c r="H88" s="14" t="s">
        <v>48</v>
      </c>
      <c r="I88" s="39" t="s">
        <v>48</v>
      </c>
      <c r="J88" s="15"/>
      <c r="K88" s="15"/>
      <c r="L88" s="15"/>
    </row>
    <row r="89" spans="1:12" s="15" customFormat="1" x14ac:dyDescent="0.2">
      <c r="A89" s="24">
        <v>41617</v>
      </c>
      <c r="B89" s="12" t="s">
        <v>15</v>
      </c>
      <c r="C89" s="12" t="s">
        <v>13</v>
      </c>
      <c r="D89" s="12" t="s">
        <v>14</v>
      </c>
      <c r="E89" s="12" t="s">
        <v>12</v>
      </c>
      <c r="F89" s="5" t="s">
        <v>54</v>
      </c>
      <c r="G89" s="5" t="s">
        <v>54</v>
      </c>
      <c r="H89" s="12" t="s">
        <v>46</v>
      </c>
      <c r="I89" s="25" t="s">
        <v>46</v>
      </c>
    </row>
    <row r="90" spans="1:12" s="15" customFormat="1" x14ac:dyDescent="0.2">
      <c r="A90" s="24">
        <v>41617</v>
      </c>
      <c r="B90" s="12" t="s">
        <v>15</v>
      </c>
      <c r="C90" s="12" t="s">
        <v>13</v>
      </c>
      <c r="D90" s="12" t="s">
        <v>11</v>
      </c>
      <c r="E90" s="12" t="s">
        <v>12</v>
      </c>
      <c r="F90" s="5" t="s">
        <v>53</v>
      </c>
      <c r="G90" s="5" t="s">
        <v>74</v>
      </c>
      <c r="H90" s="12" t="s">
        <v>46</v>
      </c>
      <c r="I90" s="26" t="s">
        <v>46</v>
      </c>
    </row>
    <row r="91" spans="1:12" x14ac:dyDescent="0.2">
      <c r="A91" s="24">
        <v>41620</v>
      </c>
      <c r="B91" s="12" t="s">
        <v>40</v>
      </c>
      <c r="C91" s="12" t="s">
        <v>49</v>
      </c>
      <c r="D91" s="12" t="s">
        <v>19</v>
      </c>
      <c r="E91" s="4" t="s">
        <v>41</v>
      </c>
      <c r="F91" s="6">
        <v>7.0000000000000001E-3</v>
      </c>
      <c r="G91" s="6">
        <v>6.4999999999999997E-3</v>
      </c>
      <c r="H91" s="14">
        <f t="shared" ref="H91" si="17">ABS(F91-G91)/((F91+G91)/2)*100</f>
        <v>7.4074074074074137</v>
      </c>
      <c r="I91" s="27" t="str">
        <f t="shared" ref="I91" si="18">IF(H91&gt;20,"No","Yes")</f>
        <v>Yes</v>
      </c>
      <c r="J91" s="15"/>
      <c r="K91" s="15"/>
    </row>
    <row r="92" spans="1:12" x14ac:dyDescent="0.2">
      <c r="A92" s="24">
        <v>41620</v>
      </c>
      <c r="B92" s="12" t="s">
        <v>40</v>
      </c>
      <c r="C92" s="12" t="s">
        <v>49</v>
      </c>
      <c r="D92" s="12" t="s">
        <v>32</v>
      </c>
      <c r="E92" s="4" t="s">
        <v>41</v>
      </c>
      <c r="F92" s="6" t="s">
        <v>68</v>
      </c>
      <c r="G92" s="6" t="s">
        <v>68</v>
      </c>
      <c r="H92" s="12" t="s">
        <v>46</v>
      </c>
      <c r="I92" s="26" t="s">
        <v>46</v>
      </c>
      <c r="J92" s="15"/>
      <c r="K92" s="15"/>
    </row>
    <row r="93" spans="1:12" x14ac:dyDescent="0.2">
      <c r="A93" s="24">
        <v>41620</v>
      </c>
      <c r="B93" s="12" t="s">
        <v>40</v>
      </c>
      <c r="C93" s="12" t="s">
        <v>49</v>
      </c>
      <c r="D93" s="12" t="s">
        <v>20</v>
      </c>
      <c r="E93" s="4" t="s">
        <v>41</v>
      </c>
      <c r="F93" s="6" t="s">
        <v>69</v>
      </c>
      <c r="G93" s="6" t="s">
        <v>69</v>
      </c>
      <c r="H93" s="12" t="s">
        <v>46</v>
      </c>
      <c r="I93" s="26" t="s">
        <v>46</v>
      </c>
      <c r="J93" s="15"/>
      <c r="K93" s="15"/>
    </row>
    <row r="94" spans="1:12" x14ac:dyDescent="0.2">
      <c r="A94" s="24">
        <v>41620</v>
      </c>
      <c r="B94" s="12" t="s">
        <v>39</v>
      </c>
      <c r="C94" s="12" t="s">
        <v>10</v>
      </c>
      <c r="D94" s="12" t="s">
        <v>11</v>
      </c>
      <c r="E94" s="4" t="s">
        <v>12</v>
      </c>
      <c r="F94" s="23">
        <v>1</v>
      </c>
      <c r="G94" s="23">
        <v>1</v>
      </c>
      <c r="H94" s="14">
        <f t="shared" si="13"/>
        <v>0</v>
      </c>
      <c r="I94" s="25" t="str">
        <f t="shared" si="16"/>
        <v>Yes</v>
      </c>
    </row>
    <row r="95" spans="1:12" ht="13.5" thickBot="1" x14ac:dyDescent="0.25">
      <c r="A95" s="28">
        <v>41620</v>
      </c>
      <c r="B95" s="29" t="s">
        <v>38</v>
      </c>
      <c r="C95" s="29" t="s">
        <v>10</v>
      </c>
      <c r="D95" s="29" t="s">
        <v>11</v>
      </c>
      <c r="E95" s="30" t="s">
        <v>12</v>
      </c>
      <c r="F95" s="31">
        <v>1</v>
      </c>
      <c r="G95" s="31">
        <v>1</v>
      </c>
      <c r="H95" s="31">
        <f t="shared" ref="H95" si="19">ABS(F95-G95)/((F95+G95)/2)*100</f>
        <v>0</v>
      </c>
      <c r="I95" s="40" t="str">
        <f t="shared" ref="I95" si="20">IF(H95&gt;20,"No","Yes")</f>
        <v>Yes</v>
      </c>
    </row>
    <row r="96" spans="1:12" x14ac:dyDescent="0.2">
      <c r="B96" s="15"/>
      <c r="C96" s="15"/>
      <c r="D96" s="15"/>
    </row>
  </sheetData>
  <sheetProtection password="CC44" sheet="1" objects="1" scenarios="1"/>
  <autoFilter ref="A1:I95"/>
  <sortState ref="A4:I81">
    <sortCondition ref="A4:A81"/>
  </sortState>
  <mergeCells count="1">
    <mergeCell ref="G3:I3"/>
  </mergeCells>
  <conditionalFormatting sqref="A5:I39 A41:I95 A40:G40 I40">
    <cfRule type="expression" dxfId="1" priority="2">
      <formula>MOD(ROW(),2)=0</formula>
    </cfRule>
  </conditionalFormatting>
  <conditionalFormatting sqref="H40">
    <cfRule type="cellIs" dxfId="0" priority="1" operator="greaterThan">
      <formula>20</formula>
    </cfRule>
  </conditionalFormatting>
  <printOptions horizontalCentered="1"/>
  <pageMargins left="0.25" right="0.25" top="0.25" bottom="0.2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NPDES Dup</vt:lpstr>
      <vt:lpstr>'NPDES Dup'!Print_Titles</vt:lpstr>
    </vt:vector>
  </TitlesOfParts>
  <Company>SRS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HUTCHISON, JAY B JR</dc:creator>
  <cp:lastModifiedBy>Lori Coward</cp:lastModifiedBy>
  <cp:lastPrinted>2013-12-23T19:13:35Z</cp:lastPrinted>
  <dcterms:created xsi:type="dcterms:W3CDTF">2012-03-20T09:40:17Z</dcterms:created>
  <dcterms:modified xsi:type="dcterms:W3CDTF">2014-03-25T18:53:35Z</dcterms:modified>
</cp:coreProperties>
</file>