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784" yWindow="-12" windowWidth="15000" windowHeight="12456"/>
  </bookViews>
  <sheets>
    <sheet name="Data Section" sheetId="1" r:id="rId1"/>
  </sheets>
  <definedNames>
    <definedName name="_xlnm.Print_Area" localSheetId="0">'Data Section'!$A$2:$E$49</definedName>
  </definedNames>
  <calcPr calcId="145621"/>
</workbook>
</file>

<file path=xl/calcChain.xml><?xml version="1.0" encoding="utf-8"?>
<calcChain xmlns="http://schemas.openxmlformats.org/spreadsheetml/2006/main">
  <c r="E32" i="1" l="1"/>
  <c r="B34" i="1"/>
  <c r="E48" i="1"/>
</calcChain>
</file>

<file path=xl/sharedStrings.xml><?xml version="1.0" encoding="utf-8"?>
<sst xmlns="http://schemas.openxmlformats.org/spreadsheetml/2006/main" count="48" uniqueCount="42">
  <si>
    <t>River Flow Rate Adjustment Based on Tritium Measurements</t>
  </si>
  <si>
    <t>Month</t>
  </si>
  <si>
    <t>Year</t>
  </si>
  <si>
    <t>January</t>
  </si>
  <si>
    <t>February</t>
  </si>
  <si>
    <t>March</t>
  </si>
  <si>
    <t>April</t>
  </si>
  <si>
    <t>May</t>
  </si>
  <si>
    <t>June</t>
  </si>
  <si>
    <t>July</t>
  </si>
  <si>
    <t>August</t>
  </si>
  <si>
    <t>September</t>
  </si>
  <si>
    <t>October</t>
  </si>
  <si>
    <t>November</t>
  </si>
  <si>
    <t>December</t>
  </si>
  <si>
    <t>Average</t>
  </si>
  <si>
    <t>Location</t>
  </si>
  <si>
    <t>10-y Average</t>
  </si>
  <si>
    <t>N/A</t>
  </si>
  <si>
    <t>Data Table 6-6 Calculated Effective River Flow Rates</t>
  </si>
  <si>
    <t>Flow (cfs)</t>
  </si>
  <si>
    <t>Savannah River Annual Flow Rate Annual Average Based on USGS Daily Flow Rate at River Mile 118.8 (Hwy 301)</t>
  </si>
  <si>
    <t>Calculated Effective River Flow Rates</t>
  </si>
  <si>
    <r>
      <t xml:space="preserve">Savannah I&amp;D - calc </t>
    </r>
    <r>
      <rPr>
        <vertAlign val="superscript"/>
        <sz val="11"/>
        <rFont val="Calibri"/>
        <family val="2"/>
        <scheme val="minor"/>
      </rPr>
      <t>(a,b)</t>
    </r>
  </si>
  <si>
    <r>
      <t>12480</t>
    </r>
    <r>
      <rPr>
        <vertAlign val="superscript"/>
        <sz val="11"/>
        <rFont val="Calibri"/>
        <family val="2"/>
        <scheme val="minor"/>
      </rPr>
      <t>(d)</t>
    </r>
  </si>
  <si>
    <r>
      <t xml:space="preserve">Beaufort-Jasper/Chelsea - calc </t>
    </r>
    <r>
      <rPr>
        <vertAlign val="superscript"/>
        <sz val="11"/>
        <rFont val="Calibri"/>
        <family val="2"/>
        <scheme val="minor"/>
      </rPr>
      <t>(a,b)</t>
    </r>
  </si>
  <si>
    <r>
      <t xml:space="preserve">Beaufort-Jasper/Purrysburg - calc </t>
    </r>
    <r>
      <rPr>
        <vertAlign val="superscript"/>
        <sz val="11"/>
        <rFont val="Calibri"/>
        <family val="2"/>
        <scheme val="minor"/>
      </rPr>
      <t>(a,b)</t>
    </r>
  </si>
  <si>
    <r>
      <t xml:space="preserve">River Mile 118.8 - calc </t>
    </r>
    <r>
      <rPr>
        <vertAlign val="superscript"/>
        <sz val="11"/>
        <rFont val="Calibri"/>
        <family val="2"/>
        <scheme val="minor"/>
      </rPr>
      <t>(a,b)</t>
    </r>
  </si>
  <si>
    <t>Savannah River Monthly Flow Rate Based on USGS Daily Flow Rate Average is Monthly Average at River Mile 118.8  (Hwy 301)</t>
  </si>
  <si>
    <t>Calculated Total Flow (ml)</t>
  </si>
  <si>
    <t>Finished Water Meas. Conc. (pCi/ml)</t>
  </si>
  <si>
    <t>Effective Flow Rate (cfs)</t>
  </si>
  <si>
    <t>1 Printed Page</t>
  </si>
  <si>
    <t>NOTE: The annual measured river flow rate shown in the tables below is not used in the dose calculations unless the calculated "effective" river flow rate is higher.</t>
  </si>
  <si>
    <t xml:space="preserve">NOTE: (a)  Total flow calculated on basis of releases of tritium and measured tritium concentrations in the river using the following equation: Total flow, ml=(Q,Ci)(1.0E+12 pCi/Ci)/(Conc,pCi/ml). </t>
  </si>
  <si>
    <t>NOTE: (b)  Effective Flow rate, in cfs, is calculated using the following equation: Flow Rate, cfs = (Total Flow, ml/yr)/(8.93E+11 ml-sec/ft3-yr)</t>
  </si>
  <si>
    <t>NOTE: (c) Estuary effective flow rate is used for the collective dose calculation</t>
  </si>
  <si>
    <t>NOTE: (d) In 2014, the calculated effective flow rate for the water treatment plants was higher than the measured flow rate at River Mile 118.8. Therefore, the measured flow rate of 9,440 cfs was used in the dose calculations for these locations.</t>
  </si>
  <si>
    <r>
      <t xml:space="preserve">Estuary  (1.1 x River Mile 118.8 Effective Flow Rate </t>
    </r>
    <r>
      <rPr>
        <vertAlign val="superscript"/>
        <sz val="11"/>
        <rFont val="Calibri"/>
        <family val="2"/>
        <scheme val="minor"/>
      </rPr>
      <t>(c)</t>
    </r>
  </si>
  <si>
    <t xml:space="preserve">Total Tritium Released to the Savannah River: </t>
  </si>
  <si>
    <t>Curies</t>
  </si>
  <si>
    <t>(701 Ci from SRS, 90 Ci from the Barnwell Low-Level Disposal Facility, and 2,142 Ci from Plant Vogtle)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</si>
</sst>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font>
      <sz val="10"/>
      <name val="Geneva"/>
    </font>
    <font>
      <sz val="8"/>
      <name val="Geneva"/>
    </font>
    <font>
      <b/>
      <sz val="11"/>
      <color theme="0"/>
      <name val="Calibri"/>
      <family val="2"/>
      <scheme val="minor"/>
    </font>
    <font>
      <sz val="11"/>
      <color theme="0"/>
      <name val="Calibri"/>
      <family val="2"/>
      <scheme val="minor"/>
    </font>
    <font>
      <sz val="11"/>
      <name val="Calibri"/>
      <family val="2"/>
      <scheme val="minor"/>
    </font>
    <font>
      <b/>
      <sz val="11"/>
      <name val="Calibri"/>
      <family val="2"/>
      <scheme val="minor"/>
    </font>
    <font>
      <vertAlign val="superscript"/>
      <sz val="11"/>
      <name val="Calibri"/>
      <family val="2"/>
      <scheme val="minor"/>
    </font>
    <font>
      <b/>
      <sz val="14"/>
      <name val="Calibri"/>
      <family val="2"/>
      <scheme val="minor"/>
    </font>
    <font>
      <b/>
      <sz val="14"/>
      <color rgb="FFFF0000"/>
      <name val="Calibri"/>
      <family val="2"/>
      <scheme val="minor"/>
    </font>
    <font>
      <sz val="9"/>
      <name val="Calibri"/>
      <family val="2"/>
      <scheme val="minor"/>
    </font>
  </fonts>
  <fills count="3">
    <fill>
      <patternFill patternType="none"/>
    </fill>
    <fill>
      <patternFill patternType="gray125"/>
    </fill>
    <fill>
      <patternFill patternType="solid">
        <fgColor theme="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4" fillId="0" borderId="0" xfId="0" applyFont="1"/>
    <xf numFmtId="0" fontId="4" fillId="0" borderId="0" xfId="0" applyFont="1" applyBorder="1"/>
    <xf numFmtId="0" fontId="5" fillId="0" borderId="2" xfId="0" applyFont="1" applyBorder="1" applyAlignment="1">
      <alignment horizontal="center" wrapText="1"/>
    </xf>
    <xf numFmtId="0" fontId="3" fillId="2" borderId="1" xfId="0" applyFont="1" applyFill="1" applyBorder="1" applyAlignment="1">
      <alignment horizontal="center"/>
    </xf>
    <xf numFmtId="0" fontId="4" fillId="0" borderId="1" xfId="0" applyFont="1" applyBorder="1" applyAlignment="1">
      <alignment horizontal="center"/>
    </xf>
    <xf numFmtId="3" fontId="4" fillId="0" borderId="1" xfId="0" applyNumberFormat="1" applyFont="1" applyBorder="1" applyAlignment="1">
      <alignment horizontal="center"/>
    </xf>
    <xf numFmtId="0" fontId="4" fillId="0" borderId="1" xfId="0" applyFont="1" applyFill="1" applyBorder="1" applyAlignment="1">
      <alignment horizontal="center"/>
    </xf>
    <xf numFmtId="0" fontId="5" fillId="0" borderId="1" xfId="0" applyFont="1" applyFill="1" applyBorder="1" applyAlignment="1">
      <alignment horizontal="center"/>
    </xf>
    <xf numFmtId="3" fontId="5" fillId="0" borderId="1" xfId="0" applyNumberFormat="1" applyFont="1" applyBorder="1" applyAlignment="1">
      <alignment horizontal="center"/>
    </xf>
    <xf numFmtId="0" fontId="5" fillId="0" borderId="1" xfId="0" applyFont="1" applyBorder="1" applyAlignment="1">
      <alignment horizontal="center"/>
    </xf>
    <xf numFmtId="1" fontId="4" fillId="0" borderId="0" xfId="0" applyNumberFormat="1" applyFont="1" applyBorder="1"/>
    <xf numFmtId="1" fontId="4" fillId="0" borderId="0" xfId="0" applyNumberFormat="1" applyFont="1"/>
    <xf numFmtId="0" fontId="4" fillId="0" borderId="0" xfId="0" applyFont="1" applyAlignment="1"/>
    <xf numFmtId="3" fontId="4" fillId="0" borderId="0" xfId="0" applyNumberFormat="1" applyFont="1"/>
    <xf numFmtId="0" fontId="4" fillId="0" borderId="1" xfId="0" applyFont="1" applyBorder="1"/>
    <xf numFmtId="164" fontId="4" fillId="0" borderId="1" xfId="0" applyNumberFormat="1" applyFont="1" applyBorder="1" applyAlignment="1">
      <alignment horizontal="center"/>
    </xf>
    <xf numFmtId="11" fontId="4" fillId="0" borderId="1" xfId="0" applyNumberFormat="1" applyFont="1" applyBorder="1" applyAlignment="1">
      <alignment horizontal="center"/>
    </xf>
    <xf numFmtId="3" fontId="5" fillId="0" borderId="0" xfId="0" applyNumberFormat="1" applyFont="1" applyAlignment="1">
      <alignment horizontal="center"/>
    </xf>
    <xf numFmtId="0" fontId="4" fillId="0" borderId="0" xfId="0" applyFont="1" applyAlignment="1">
      <alignment horizontal="left"/>
    </xf>
    <xf numFmtId="0" fontId="4" fillId="0" borderId="0" xfId="0" applyFont="1" applyBorder="1" applyAlignment="1">
      <alignment horizontal="center"/>
    </xf>
    <xf numFmtId="0" fontId="9" fillId="0" borderId="0" xfId="0" applyFont="1" applyAlignment="1">
      <alignment horizontal="left" wrapText="1"/>
    </xf>
    <xf numFmtId="0" fontId="9" fillId="0" borderId="0" xfId="0" applyFont="1" applyAlignment="1">
      <alignment horizontal="left"/>
    </xf>
    <xf numFmtId="0" fontId="8" fillId="0" borderId="0" xfId="0" applyFont="1" applyAlignment="1">
      <alignment horizontal="center"/>
    </xf>
    <xf numFmtId="0" fontId="4" fillId="0" borderId="1" xfId="0" applyFont="1" applyBorder="1" applyAlignment="1">
      <alignment horizontal="left" wrapText="1"/>
    </xf>
    <xf numFmtId="3" fontId="4" fillId="0" borderId="1" xfId="0" applyNumberFormat="1" applyFont="1" applyBorder="1" applyAlignment="1">
      <alignment horizontal="center" vertical="center"/>
    </xf>
    <xf numFmtId="0" fontId="4" fillId="0" borderId="1" xfId="0" applyFont="1" applyBorder="1" applyAlignment="1">
      <alignment horizont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7" fillId="0" borderId="0" xfId="0" applyFont="1"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cellXfs>
  <cellStyles count="1">
    <cellStyle name="Normal" xfId="0" builtinId="0"/>
  </cellStyles>
  <dxfs count="2">
    <dxf>
      <fill>
        <patternFill>
          <bgColor theme="3" tint="0.79998168889431442"/>
        </patternFill>
      </fill>
    </dxf>
    <dxf>
      <fill>
        <patternFill>
          <bgColor theme="3"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abSelected="1" zoomScale="90" zoomScaleNormal="90" workbookViewId="0">
      <selection activeCell="C51" sqref="C51"/>
    </sheetView>
  </sheetViews>
  <sheetFormatPr defaultColWidth="11.44140625" defaultRowHeight="14.4"/>
  <cols>
    <col min="1" max="1" width="13.88671875" style="1" customWidth="1"/>
    <col min="2" max="2" width="26.6640625" style="1" customWidth="1"/>
    <col min="3" max="3" width="14.88671875" style="1" customWidth="1"/>
    <col min="4" max="4" width="14.44140625" style="1" customWidth="1"/>
    <col min="5" max="5" width="18.44140625" style="1" customWidth="1"/>
    <col min="6" max="16384" width="11.44140625" style="1"/>
  </cols>
  <sheetData>
    <row r="1" spans="1:5" ht="18">
      <c r="A1" s="23" t="s">
        <v>32</v>
      </c>
      <c r="B1" s="23"/>
      <c r="C1" s="23"/>
      <c r="D1" s="23"/>
      <c r="E1" s="23"/>
    </row>
    <row r="2" spans="1:5">
      <c r="A2" s="21" t="s">
        <v>33</v>
      </c>
      <c r="B2" s="21"/>
      <c r="C2" s="21"/>
      <c r="D2" s="21"/>
      <c r="E2" s="21"/>
    </row>
    <row r="3" spans="1:5">
      <c r="A3" s="21"/>
      <c r="B3" s="21"/>
      <c r="C3" s="21"/>
      <c r="D3" s="21"/>
      <c r="E3" s="21"/>
    </row>
    <row r="4" spans="1:5">
      <c r="A4" s="21" t="s">
        <v>34</v>
      </c>
      <c r="B4" s="21"/>
      <c r="C4" s="21"/>
      <c r="D4" s="21"/>
      <c r="E4" s="21"/>
    </row>
    <row r="5" spans="1:5">
      <c r="A5" s="21"/>
      <c r="B5" s="21"/>
      <c r="C5" s="21"/>
      <c r="D5" s="21"/>
      <c r="E5" s="21"/>
    </row>
    <row r="6" spans="1:5">
      <c r="A6" s="21" t="s">
        <v>35</v>
      </c>
      <c r="B6" s="21"/>
      <c r="C6" s="21"/>
      <c r="D6" s="21"/>
      <c r="E6" s="21"/>
    </row>
    <row r="7" spans="1:5">
      <c r="A7" s="21"/>
      <c r="B7" s="21"/>
      <c r="C7" s="21"/>
      <c r="D7" s="21"/>
      <c r="E7" s="21"/>
    </row>
    <row r="8" spans="1:5">
      <c r="A8" s="22" t="s">
        <v>36</v>
      </c>
      <c r="B8" s="22"/>
      <c r="C8" s="22"/>
      <c r="D8" s="22"/>
      <c r="E8" s="22"/>
    </row>
    <row r="9" spans="1:5" ht="7.2" customHeight="1">
      <c r="A9" s="21" t="s">
        <v>37</v>
      </c>
      <c r="B9" s="21"/>
      <c r="C9" s="21"/>
      <c r="D9" s="21"/>
      <c r="E9" s="21"/>
    </row>
    <row r="10" spans="1:5" ht="10.199999999999999" customHeight="1">
      <c r="A10" s="21"/>
      <c r="B10" s="21"/>
      <c r="C10" s="21"/>
      <c r="D10" s="21"/>
      <c r="E10" s="21"/>
    </row>
    <row r="11" spans="1:5" ht="16.95" customHeight="1">
      <c r="A11" s="21"/>
      <c r="B11" s="21"/>
      <c r="C11" s="21"/>
      <c r="D11" s="21"/>
      <c r="E11" s="21"/>
    </row>
    <row r="12" spans="1:5">
      <c r="A12" s="37"/>
      <c r="B12" s="37"/>
      <c r="C12" s="37"/>
      <c r="D12" s="37"/>
      <c r="E12" s="37"/>
    </row>
    <row r="13" spans="1:5" ht="18">
      <c r="A13" s="35" t="s">
        <v>19</v>
      </c>
      <c r="B13" s="35"/>
      <c r="C13" s="35"/>
      <c r="D13" s="35"/>
      <c r="E13" s="35"/>
    </row>
    <row r="14" spans="1:5">
      <c r="A14" s="37" t="s">
        <v>22</v>
      </c>
      <c r="B14" s="37"/>
      <c r="C14" s="37"/>
      <c r="D14" s="37"/>
      <c r="E14" s="37"/>
    </row>
    <row r="15" spans="1:5">
      <c r="A15" s="20"/>
      <c r="B15" s="20"/>
      <c r="C15" s="20"/>
      <c r="D15" s="20"/>
      <c r="E15" s="20"/>
    </row>
    <row r="16" spans="1:5" ht="12.75" customHeight="1">
      <c r="A16" s="36" t="s">
        <v>28</v>
      </c>
      <c r="B16" s="36"/>
      <c r="C16" s="2"/>
      <c r="D16" s="36" t="s">
        <v>21</v>
      </c>
      <c r="E16" s="36"/>
    </row>
    <row r="17" spans="1:5">
      <c r="A17" s="36"/>
      <c r="B17" s="36"/>
      <c r="C17" s="2"/>
      <c r="D17" s="36"/>
      <c r="E17" s="36"/>
    </row>
    <row r="18" spans="1:5">
      <c r="A18" s="36"/>
      <c r="B18" s="36"/>
      <c r="C18" s="2"/>
      <c r="D18" s="36"/>
      <c r="E18" s="36"/>
    </row>
    <row r="19" spans="1:5">
      <c r="A19" s="36"/>
      <c r="B19" s="36"/>
      <c r="C19" s="2"/>
      <c r="D19" s="36"/>
      <c r="E19" s="36"/>
    </row>
    <row r="20" spans="1:5">
      <c r="A20" s="3"/>
      <c r="B20" s="3"/>
      <c r="D20" s="3"/>
      <c r="E20" s="3"/>
    </row>
    <row r="21" spans="1:5">
      <c r="A21" s="4" t="s">
        <v>1</v>
      </c>
      <c r="B21" s="4" t="s">
        <v>20</v>
      </c>
      <c r="C21" s="2"/>
      <c r="D21" s="4" t="s">
        <v>2</v>
      </c>
      <c r="E21" s="4" t="s">
        <v>20</v>
      </c>
    </row>
    <row r="22" spans="1:5">
      <c r="A22" s="5" t="s">
        <v>3</v>
      </c>
      <c r="B22" s="6">
        <v>25445.16129032258</v>
      </c>
      <c r="C22" s="2"/>
      <c r="D22" s="5">
        <v>2005</v>
      </c>
      <c r="E22" s="6">
        <v>11935</v>
      </c>
    </row>
    <row r="23" spans="1:5">
      <c r="A23" s="5" t="s">
        <v>4</v>
      </c>
      <c r="B23" s="6">
        <v>13945.714285714286</v>
      </c>
      <c r="C23" s="2"/>
      <c r="D23" s="5">
        <v>2006</v>
      </c>
      <c r="E23" s="6">
        <v>6818</v>
      </c>
    </row>
    <row r="24" spans="1:5">
      <c r="A24" s="5" t="s">
        <v>5</v>
      </c>
      <c r="B24" s="6">
        <v>11449.354838709678</v>
      </c>
      <c r="C24" s="2"/>
      <c r="D24" s="5">
        <v>2007</v>
      </c>
      <c r="E24" s="6">
        <v>6088</v>
      </c>
    </row>
    <row r="25" spans="1:5">
      <c r="A25" s="5" t="s">
        <v>6</v>
      </c>
      <c r="B25" s="6">
        <v>12452</v>
      </c>
      <c r="C25" s="2"/>
      <c r="D25" s="5">
        <v>2008</v>
      </c>
      <c r="E25" s="6">
        <v>4833</v>
      </c>
    </row>
    <row r="26" spans="1:5">
      <c r="A26" s="5" t="s">
        <v>7</v>
      </c>
      <c r="B26" s="6">
        <v>7881.9354838709678</v>
      </c>
      <c r="C26" s="2"/>
      <c r="D26" s="7">
        <v>2009</v>
      </c>
      <c r="E26" s="6">
        <v>7666</v>
      </c>
    </row>
    <row r="27" spans="1:5">
      <c r="A27" s="5" t="s">
        <v>8</v>
      </c>
      <c r="B27" s="6">
        <v>6515.666666666667</v>
      </c>
      <c r="C27" s="2"/>
      <c r="D27" s="7">
        <v>2010</v>
      </c>
      <c r="E27" s="6">
        <v>9893</v>
      </c>
    </row>
    <row r="28" spans="1:5">
      <c r="A28" s="5" t="s">
        <v>9</v>
      </c>
      <c r="B28" s="6">
        <v>6922.2580645161288</v>
      </c>
      <c r="C28" s="2"/>
      <c r="D28" s="7">
        <v>2011</v>
      </c>
      <c r="E28" s="6">
        <v>5714</v>
      </c>
    </row>
    <row r="29" spans="1:5">
      <c r="A29" s="5" t="s">
        <v>10</v>
      </c>
      <c r="B29" s="6">
        <v>6841.6129032258068</v>
      </c>
      <c r="C29" s="2"/>
      <c r="D29" s="7">
        <v>2012</v>
      </c>
      <c r="E29" s="6">
        <v>4570</v>
      </c>
    </row>
    <row r="30" spans="1:5">
      <c r="A30" s="5" t="s">
        <v>11</v>
      </c>
      <c r="B30" s="6">
        <v>5915.333333333333</v>
      </c>
      <c r="C30" s="2"/>
      <c r="D30" s="7">
        <v>2013</v>
      </c>
      <c r="E30" s="6">
        <v>8479</v>
      </c>
    </row>
    <row r="31" spans="1:5">
      <c r="A31" s="5" t="s">
        <v>12</v>
      </c>
      <c r="B31" s="6">
        <v>4938.0645161290322</v>
      </c>
      <c r="C31" s="2"/>
      <c r="D31" s="8">
        <v>2014</v>
      </c>
      <c r="E31" s="9">
        <v>9440</v>
      </c>
    </row>
    <row r="32" spans="1:5">
      <c r="A32" s="5" t="s">
        <v>13</v>
      </c>
      <c r="B32" s="6">
        <v>5258</v>
      </c>
      <c r="C32" s="2"/>
      <c r="D32" s="10" t="s">
        <v>17</v>
      </c>
      <c r="E32" s="9">
        <f>AVERAGE(E22:E31)</f>
        <v>7543.6</v>
      </c>
    </row>
    <row r="33" spans="1:5">
      <c r="A33" s="5" t="s">
        <v>14</v>
      </c>
      <c r="B33" s="6">
        <v>5907.0967741935483</v>
      </c>
      <c r="C33" s="2"/>
    </row>
    <row r="34" spans="1:5">
      <c r="A34" s="10" t="s">
        <v>15</v>
      </c>
      <c r="B34" s="9">
        <f>SUM(B22:B33)/12</f>
        <v>9456.0165130568348</v>
      </c>
      <c r="C34" s="11"/>
    </row>
    <row r="35" spans="1:5">
      <c r="A35" s="14"/>
      <c r="B35" s="12"/>
    </row>
    <row r="36" spans="1:5">
      <c r="A36" s="38" t="s">
        <v>0</v>
      </c>
      <c r="B36" s="38"/>
      <c r="C36" s="38"/>
      <c r="D36" s="38"/>
      <c r="E36" s="38"/>
    </row>
    <row r="37" spans="1:5">
      <c r="E37" s="2"/>
    </row>
    <row r="38" spans="1:5">
      <c r="A38" s="13" t="s">
        <v>39</v>
      </c>
      <c r="B38" s="13"/>
      <c r="C38" s="18">
        <v>2933</v>
      </c>
      <c r="D38" s="1" t="s">
        <v>40</v>
      </c>
    </row>
    <row r="39" spans="1:5">
      <c r="A39" s="19" t="s">
        <v>41</v>
      </c>
      <c r="B39" s="19"/>
      <c r="C39" s="19"/>
      <c r="D39" s="19"/>
      <c r="E39" s="19"/>
    </row>
    <row r="41" spans="1:5">
      <c r="A41" s="27" t="s">
        <v>16</v>
      </c>
      <c r="B41" s="28"/>
      <c r="C41" s="33" t="s">
        <v>30</v>
      </c>
      <c r="D41" s="34" t="s">
        <v>29</v>
      </c>
      <c r="E41" s="34" t="s">
        <v>31</v>
      </c>
    </row>
    <row r="42" spans="1:5">
      <c r="A42" s="29"/>
      <c r="B42" s="30"/>
      <c r="C42" s="33"/>
      <c r="D42" s="34"/>
      <c r="E42" s="34"/>
    </row>
    <row r="43" spans="1:5">
      <c r="A43" s="31"/>
      <c r="B43" s="32"/>
      <c r="C43" s="33"/>
      <c r="D43" s="34"/>
      <c r="E43" s="34"/>
    </row>
    <row r="44" spans="1:5" ht="16.2">
      <c r="A44" s="15" t="s">
        <v>23</v>
      </c>
      <c r="B44" s="15"/>
      <c r="C44" s="16" t="s">
        <v>18</v>
      </c>
      <c r="D44" s="17" t="s">
        <v>18</v>
      </c>
      <c r="E44" s="6" t="s">
        <v>24</v>
      </c>
    </row>
    <row r="45" spans="1:5" ht="16.2">
      <c r="A45" s="15" t="s">
        <v>25</v>
      </c>
      <c r="B45" s="15"/>
      <c r="C45" s="16">
        <v>0.26300000000000001</v>
      </c>
      <c r="D45" s="17">
        <v>1.12E+16</v>
      </c>
      <c r="E45" s="6" t="s">
        <v>24</v>
      </c>
    </row>
    <row r="46" spans="1:5" ht="16.2">
      <c r="A46" s="15" t="s">
        <v>26</v>
      </c>
      <c r="B46" s="15"/>
      <c r="C46" s="16" t="s">
        <v>18</v>
      </c>
      <c r="D46" s="17" t="s">
        <v>18</v>
      </c>
      <c r="E46" s="6" t="s">
        <v>24</v>
      </c>
    </row>
    <row r="47" spans="1:5" ht="16.2">
      <c r="A47" s="15" t="s">
        <v>27</v>
      </c>
      <c r="B47" s="15"/>
      <c r="C47" s="16">
        <v>0.38500000000000001</v>
      </c>
      <c r="D47" s="17">
        <v>7620000000000000</v>
      </c>
      <c r="E47" s="6">
        <v>8531</v>
      </c>
    </row>
    <row r="48" spans="1:5" ht="17.25" customHeight="1">
      <c r="A48" s="24" t="s">
        <v>38</v>
      </c>
      <c r="B48" s="24"/>
      <c r="C48" s="26"/>
      <c r="D48" s="26"/>
      <c r="E48" s="25">
        <f>1.1*E47</f>
        <v>9384.1</v>
      </c>
    </row>
    <row r="49" spans="1:5">
      <c r="A49" s="24"/>
      <c r="B49" s="24"/>
      <c r="C49" s="26"/>
      <c r="D49" s="26"/>
      <c r="E49" s="25"/>
    </row>
  </sheetData>
  <sheetProtection password="CB49" sheet="1" objects="1" scenarios="1"/>
  <mergeCells count="22">
    <mergeCell ref="A1:E1"/>
    <mergeCell ref="A48:B49"/>
    <mergeCell ref="E48:E49"/>
    <mergeCell ref="C48:C49"/>
    <mergeCell ref="D48:D49"/>
    <mergeCell ref="A41:B43"/>
    <mergeCell ref="C41:C43"/>
    <mergeCell ref="D41:D43"/>
    <mergeCell ref="E41:E43"/>
    <mergeCell ref="A2:E3"/>
    <mergeCell ref="A13:E13"/>
    <mergeCell ref="A16:B19"/>
    <mergeCell ref="D16:E19"/>
    <mergeCell ref="A14:E14"/>
    <mergeCell ref="A12:E12"/>
    <mergeCell ref="A36:E36"/>
    <mergeCell ref="A39:E39"/>
    <mergeCell ref="A15:E15"/>
    <mergeCell ref="A4:E5"/>
    <mergeCell ref="A6:E7"/>
    <mergeCell ref="A8:E8"/>
    <mergeCell ref="A9:E11"/>
  </mergeCells>
  <phoneticPr fontId="1" type="noConversion"/>
  <conditionalFormatting sqref="A22:B33 D22:E31">
    <cfRule type="expression" dxfId="1" priority="2">
      <formula>MOD(ROW(),2)=0</formula>
    </cfRule>
  </conditionalFormatting>
  <conditionalFormatting sqref="A44:E49">
    <cfRule type="expression" dxfId="0" priority="1">
      <formula>MOD(ROW(),2)=0</formula>
    </cfRule>
  </conditionalFormatting>
  <printOptions horizontalCentered="1"/>
  <pageMargins left="1" right="1" top="0.75" bottom="0.75" header="0.5" footer="0.5"/>
  <pageSetup scale="84" orientation="portrait" horizontalDpi="300" verticalDpi="300" r:id="rId1"/>
  <headerFooter alignWithMargins="0">
    <oddFooter>&amp;LSample Measurement Section&amp;RPage &amp;P of &amp;N</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 Section</vt:lpstr>
      <vt:lpstr>'Data Section'!Print_Area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User</dc:creator>
  <cp:lastModifiedBy>Karen Vangelas</cp:lastModifiedBy>
  <cp:lastPrinted>2015-07-21T19:03:04Z</cp:lastPrinted>
  <dcterms:created xsi:type="dcterms:W3CDTF">2004-03-10T18:59:17Z</dcterms:created>
  <dcterms:modified xsi:type="dcterms:W3CDTF">2015-09-24T20:33:01Z</dcterms:modified>
</cp:coreProperties>
</file>